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Informes Financieros 2022\Informes trimestrales y cuenta pública anual\Tercer trimestre\Información LDF\"/>
    </mc:Choice>
  </mc:AlternateContent>
  <workbookProtection workbookPassword="F376" lockStructure="1"/>
  <bookViews>
    <workbookView xWindow="-120" yWindow="-120" windowWidth="29040" windowHeight="15840"/>
  </bookViews>
  <sheets>
    <sheet name="EAEPED_OG" sheetId="1" r:id="rId1"/>
  </sheets>
  <definedNames>
    <definedName name="_xlnm.Print_Area" localSheetId="0">EAEPED_OG!$B$2:$H$160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8" i="1" l="1"/>
  <c r="H158" i="1" s="1"/>
  <c r="H157" i="1"/>
  <c r="E157" i="1"/>
  <c r="E156" i="1"/>
  <c r="H156" i="1" s="1"/>
  <c r="E155" i="1"/>
  <c r="H155" i="1" s="1"/>
  <c r="E154" i="1"/>
  <c r="H154" i="1" s="1"/>
  <c r="H153" i="1"/>
  <c r="E153" i="1"/>
  <c r="E152" i="1"/>
  <c r="H152" i="1" s="1"/>
  <c r="G151" i="1"/>
  <c r="F151" i="1"/>
  <c r="D151" i="1"/>
  <c r="C151" i="1"/>
  <c r="E150" i="1"/>
  <c r="H150" i="1" s="1"/>
  <c r="H149" i="1"/>
  <c r="E149" i="1"/>
  <c r="E148" i="1"/>
  <c r="H148" i="1" s="1"/>
  <c r="G147" i="1"/>
  <c r="F147" i="1"/>
  <c r="E147" i="1"/>
  <c r="D147" i="1"/>
  <c r="C147" i="1"/>
  <c r="E146" i="1"/>
  <c r="H146" i="1" s="1"/>
  <c r="H145" i="1"/>
  <c r="E145" i="1"/>
  <c r="E144" i="1"/>
  <c r="H144" i="1" s="1"/>
  <c r="H143" i="1"/>
  <c r="E143" i="1"/>
  <c r="E142" i="1"/>
  <c r="H142" i="1" s="1"/>
  <c r="H141" i="1"/>
  <c r="E141" i="1"/>
  <c r="E140" i="1"/>
  <c r="E138" i="1" s="1"/>
  <c r="H139" i="1"/>
  <c r="E139" i="1"/>
  <c r="G138" i="1"/>
  <c r="F138" i="1"/>
  <c r="D138" i="1"/>
  <c r="C138" i="1"/>
  <c r="E137" i="1"/>
  <c r="H137" i="1" s="1"/>
  <c r="E136" i="1"/>
  <c r="E135" i="1"/>
  <c r="H135" i="1" s="1"/>
  <c r="G134" i="1"/>
  <c r="F134" i="1"/>
  <c r="D134" i="1"/>
  <c r="C134" i="1"/>
  <c r="E133" i="1"/>
  <c r="H133" i="1" s="1"/>
  <c r="E132" i="1"/>
  <c r="H132" i="1" s="1"/>
  <c r="E131" i="1"/>
  <c r="H131" i="1" s="1"/>
  <c r="E130" i="1"/>
  <c r="H130" i="1" s="1"/>
  <c r="E129" i="1"/>
  <c r="H129" i="1" s="1"/>
  <c r="E128" i="1"/>
  <c r="H128" i="1" s="1"/>
  <c r="E127" i="1"/>
  <c r="H127" i="1" s="1"/>
  <c r="E126" i="1"/>
  <c r="E125" i="1"/>
  <c r="H125" i="1" s="1"/>
  <c r="G124" i="1"/>
  <c r="F124" i="1"/>
  <c r="D124" i="1"/>
  <c r="C124" i="1"/>
  <c r="E123" i="1"/>
  <c r="H123" i="1" s="1"/>
  <c r="E122" i="1"/>
  <c r="H122" i="1" s="1"/>
  <c r="E121" i="1"/>
  <c r="H121" i="1" s="1"/>
  <c r="E120" i="1"/>
  <c r="H120" i="1" s="1"/>
  <c r="E119" i="1"/>
  <c r="H119" i="1" s="1"/>
  <c r="E118" i="1"/>
  <c r="H118" i="1" s="1"/>
  <c r="H117" i="1"/>
  <c r="E117" i="1"/>
  <c r="E116" i="1"/>
  <c r="E115" i="1"/>
  <c r="H115" i="1" s="1"/>
  <c r="G114" i="1"/>
  <c r="F114" i="1"/>
  <c r="D114" i="1"/>
  <c r="C114" i="1"/>
  <c r="E113" i="1"/>
  <c r="H113" i="1" s="1"/>
  <c r="E112" i="1"/>
  <c r="H112" i="1" s="1"/>
  <c r="H111" i="1"/>
  <c r="E111" i="1"/>
  <c r="E110" i="1"/>
  <c r="H110" i="1" s="1"/>
  <c r="E109" i="1"/>
  <c r="H109" i="1" s="1"/>
  <c r="E108" i="1"/>
  <c r="H108" i="1" s="1"/>
  <c r="E107" i="1"/>
  <c r="H107" i="1" s="1"/>
  <c r="E106" i="1"/>
  <c r="E104" i="1" s="1"/>
  <c r="E105" i="1"/>
  <c r="H105" i="1" s="1"/>
  <c r="G104" i="1"/>
  <c r="F104" i="1"/>
  <c r="D104" i="1"/>
  <c r="C104" i="1"/>
  <c r="H103" i="1"/>
  <c r="E103" i="1"/>
  <c r="E102" i="1"/>
  <c r="H102" i="1" s="1"/>
  <c r="E101" i="1"/>
  <c r="H101" i="1" s="1"/>
  <c r="E100" i="1"/>
  <c r="H100" i="1" s="1"/>
  <c r="E99" i="1"/>
  <c r="H99" i="1" s="1"/>
  <c r="E98" i="1"/>
  <c r="H98" i="1" s="1"/>
  <c r="E97" i="1"/>
  <c r="H97" i="1" s="1"/>
  <c r="E96" i="1"/>
  <c r="H95" i="1"/>
  <c r="E95" i="1"/>
  <c r="G94" i="1"/>
  <c r="F94" i="1"/>
  <c r="D94" i="1"/>
  <c r="D85" i="1" s="1"/>
  <c r="C94" i="1"/>
  <c r="E93" i="1"/>
  <c r="H93" i="1" s="1"/>
  <c r="E92" i="1"/>
  <c r="H92" i="1" s="1"/>
  <c r="H91" i="1"/>
  <c r="E91" i="1"/>
  <c r="E90" i="1"/>
  <c r="H90" i="1" s="1"/>
  <c r="E89" i="1"/>
  <c r="H89" i="1" s="1"/>
  <c r="E88" i="1"/>
  <c r="E87" i="1"/>
  <c r="H87" i="1" s="1"/>
  <c r="G86" i="1"/>
  <c r="F86" i="1"/>
  <c r="D86" i="1"/>
  <c r="C86" i="1"/>
  <c r="E84" i="1"/>
  <c r="H84" i="1" s="1"/>
  <c r="H83" i="1"/>
  <c r="E83" i="1"/>
  <c r="E82" i="1"/>
  <c r="H82" i="1" s="1"/>
  <c r="H81" i="1"/>
  <c r="E81" i="1"/>
  <c r="E80" i="1"/>
  <c r="H80" i="1" s="1"/>
  <c r="H79" i="1"/>
  <c r="E79" i="1"/>
  <c r="E78" i="1"/>
  <c r="H78" i="1" s="1"/>
  <c r="G77" i="1"/>
  <c r="F77" i="1"/>
  <c r="E77" i="1"/>
  <c r="D77" i="1"/>
  <c r="C77" i="1"/>
  <c r="E76" i="1"/>
  <c r="H76" i="1" s="1"/>
  <c r="H75" i="1"/>
  <c r="E75" i="1"/>
  <c r="E74" i="1"/>
  <c r="H74" i="1" s="1"/>
  <c r="H73" i="1" s="1"/>
  <c r="G73" i="1"/>
  <c r="F73" i="1"/>
  <c r="E73" i="1"/>
  <c r="D73" i="1"/>
  <c r="C73" i="1"/>
  <c r="E72" i="1"/>
  <c r="H72" i="1" s="1"/>
  <c r="H71" i="1"/>
  <c r="E71" i="1"/>
  <c r="E70" i="1"/>
  <c r="H70" i="1" s="1"/>
  <c r="H69" i="1"/>
  <c r="E69" i="1"/>
  <c r="E68" i="1"/>
  <c r="H68" i="1" s="1"/>
  <c r="H67" i="1"/>
  <c r="E67" i="1"/>
  <c r="E66" i="1"/>
  <c r="E64" i="1" s="1"/>
  <c r="H65" i="1"/>
  <c r="E65" i="1"/>
  <c r="G64" i="1"/>
  <c r="F64" i="1"/>
  <c r="D64" i="1"/>
  <c r="C64" i="1"/>
  <c r="H63" i="1"/>
  <c r="E63" i="1"/>
  <c r="E62" i="1"/>
  <c r="E61" i="1"/>
  <c r="H61" i="1" s="1"/>
  <c r="G60" i="1"/>
  <c r="F60" i="1"/>
  <c r="D60" i="1"/>
  <c r="C60" i="1"/>
  <c r="E59" i="1"/>
  <c r="H59" i="1" s="1"/>
  <c r="E58" i="1"/>
  <c r="H58" i="1" s="1"/>
  <c r="E57" i="1"/>
  <c r="H57" i="1" s="1"/>
  <c r="E56" i="1"/>
  <c r="H56" i="1" s="1"/>
  <c r="H55" i="1"/>
  <c r="E55" i="1"/>
  <c r="E54" i="1"/>
  <c r="H54" i="1" s="1"/>
  <c r="E53" i="1"/>
  <c r="H53" i="1" s="1"/>
  <c r="E52" i="1"/>
  <c r="E51" i="1"/>
  <c r="H51" i="1" s="1"/>
  <c r="G50" i="1"/>
  <c r="F50" i="1"/>
  <c r="D50" i="1"/>
  <c r="C50" i="1"/>
  <c r="E49" i="1"/>
  <c r="H49" i="1" s="1"/>
  <c r="E48" i="1"/>
  <c r="H48" i="1" s="1"/>
  <c r="E47" i="1"/>
  <c r="H47" i="1" s="1"/>
  <c r="E46" i="1"/>
  <c r="H46" i="1" s="1"/>
  <c r="E45" i="1"/>
  <c r="H45" i="1" s="1"/>
  <c r="E44" i="1"/>
  <c r="H44" i="1" s="1"/>
  <c r="H43" i="1"/>
  <c r="E43" i="1"/>
  <c r="E42" i="1"/>
  <c r="E41" i="1"/>
  <c r="H41" i="1" s="1"/>
  <c r="G40" i="1"/>
  <c r="F40" i="1"/>
  <c r="D40" i="1"/>
  <c r="C40" i="1"/>
  <c r="E39" i="1"/>
  <c r="H39" i="1" s="1"/>
  <c r="E38" i="1"/>
  <c r="H38" i="1" s="1"/>
  <c r="H37" i="1"/>
  <c r="E37" i="1"/>
  <c r="E36" i="1"/>
  <c r="H36" i="1" s="1"/>
  <c r="H35" i="1"/>
  <c r="E35" i="1"/>
  <c r="E34" i="1"/>
  <c r="H34" i="1" s="1"/>
  <c r="E33" i="1"/>
  <c r="H33" i="1" s="1"/>
  <c r="E32" i="1"/>
  <c r="E31" i="1"/>
  <c r="H31" i="1" s="1"/>
  <c r="G30" i="1"/>
  <c r="F30" i="1"/>
  <c r="D30" i="1"/>
  <c r="C30" i="1"/>
  <c r="H29" i="1"/>
  <c r="E29" i="1"/>
  <c r="E28" i="1"/>
  <c r="H28" i="1" s="1"/>
  <c r="E27" i="1"/>
  <c r="H27" i="1" s="1"/>
  <c r="E26" i="1"/>
  <c r="H26" i="1" s="1"/>
  <c r="E25" i="1"/>
  <c r="H25" i="1" s="1"/>
  <c r="E24" i="1"/>
  <c r="H24" i="1" s="1"/>
  <c r="E23" i="1"/>
  <c r="H23" i="1" s="1"/>
  <c r="E22" i="1"/>
  <c r="H21" i="1"/>
  <c r="E21" i="1"/>
  <c r="G20" i="1"/>
  <c r="F20" i="1"/>
  <c r="D20" i="1"/>
  <c r="C20" i="1"/>
  <c r="E19" i="1"/>
  <c r="H19" i="1" s="1"/>
  <c r="E18" i="1"/>
  <c r="H18" i="1" s="1"/>
  <c r="E17" i="1"/>
  <c r="H17" i="1" s="1"/>
  <c r="E16" i="1"/>
  <c r="H16" i="1" s="1"/>
  <c r="H15" i="1"/>
  <c r="E15" i="1"/>
  <c r="E14" i="1"/>
  <c r="E13" i="1"/>
  <c r="H13" i="1" s="1"/>
  <c r="G12" i="1"/>
  <c r="F12" i="1"/>
  <c r="F10" i="1" s="1"/>
  <c r="D12" i="1"/>
  <c r="C12" i="1"/>
  <c r="E151" i="1" l="1"/>
  <c r="E134" i="1"/>
  <c r="E124" i="1"/>
  <c r="E114" i="1"/>
  <c r="C85" i="1"/>
  <c r="F85" i="1"/>
  <c r="F160" i="1" s="1"/>
  <c r="G85" i="1"/>
  <c r="E94" i="1"/>
  <c r="E86" i="1"/>
  <c r="E60" i="1"/>
  <c r="E50" i="1"/>
  <c r="E40" i="1"/>
  <c r="G10" i="1"/>
  <c r="C10" i="1"/>
  <c r="D10" i="1"/>
  <c r="D160" i="1" s="1"/>
  <c r="E30" i="1"/>
  <c r="E20" i="1"/>
  <c r="E12" i="1"/>
  <c r="H77" i="1"/>
  <c r="H147" i="1"/>
  <c r="H151" i="1"/>
  <c r="H94" i="1"/>
  <c r="H14" i="1"/>
  <c r="H12" i="1" s="1"/>
  <c r="H22" i="1"/>
  <c r="H20" i="1" s="1"/>
  <c r="H32" i="1"/>
  <c r="H30" i="1" s="1"/>
  <c r="H42" i="1"/>
  <c r="H40" i="1" s="1"/>
  <c r="H52" i="1"/>
  <c r="H50" i="1" s="1"/>
  <c r="H62" i="1"/>
  <c r="H60" i="1" s="1"/>
  <c r="H66" i="1"/>
  <c r="H64" i="1" s="1"/>
  <c r="H88" i="1"/>
  <c r="H86" i="1" s="1"/>
  <c r="H96" i="1"/>
  <c r="H106" i="1"/>
  <c r="H104" i="1" s="1"/>
  <c r="H116" i="1"/>
  <c r="H114" i="1" s="1"/>
  <c r="H126" i="1"/>
  <c r="H124" i="1" s="1"/>
  <c r="H136" i="1"/>
  <c r="H134" i="1" s="1"/>
  <c r="H140" i="1"/>
  <c r="H138" i="1" s="1"/>
  <c r="E85" i="1" l="1"/>
  <c r="C160" i="1"/>
  <c r="G160" i="1"/>
  <c r="E10" i="1"/>
  <c r="H85" i="1"/>
  <c r="H10" i="1"/>
  <c r="E160" i="1" l="1"/>
  <c r="H160" i="1"/>
</calcChain>
</file>

<file path=xl/sharedStrings.xml><?xml version="1.0" encoding="utf-8"?>
<sst xmlns="http://schemas.openxmlformats.org/spreadsheetml/2006/main" count="163" uniqueCount="90">
  <si>
    <t>ASEC_EAEPEDCOG_2doTRIM_T0</t>
  </si>
  <si>
    <t>Municipio de Chihuahua (a)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</si>
  <si>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</si>
  <si>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</si>
  <si>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</si>
  <si>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</si>
  <si>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</si>
  <si>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</si>
  <si>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</si>
  <si>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</si>
  <si>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</si>
  <si>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</si>
  <si>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</si>
  <si>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</si>
  <si>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</si>
  <si>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</si>
  <si>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</si>
  <si>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</si>
  <si>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</si>
  <si>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</si>
  <si>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</si>
  <si>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</si>
  <si>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</si>
  <si>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</si>
  <si>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</si>
  <si>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</si>
  <si>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</si>
  <si>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</si>
  <si>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</si>
  <si>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</si>
  <si>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</si>
  <si>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</si>
  <si>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</si>
  <si>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</si>
  <si>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</si>
  <si>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</si>
  <si>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</si>
  <si>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</si>
  <si>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</si>
  <si>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</si>
  <si>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</si>
  <si>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</si>
  <si>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</si>
  <si>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</si>
  <si>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</si>
  <si>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</si>
  <si>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</si>
  <si>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</si>
  <si>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</si>
  <si>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</si>
  <si>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</si>
  <si>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</si>
  <si>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</si>
  <si>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</si>
  <si>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</si>
  <si>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</si>
  <si>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</si>
  <si>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</si>
  <si>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</si>
  <si>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</si>
  <si>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</si>
  <si>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</si>
  <si>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</si>
  <si>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</si>
  <si>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</si>
  <si>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</si>
  <si>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</si>
  <si>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</si>
  <si>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</si>
  <si>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</si>
  <si>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</si>
  <si>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</si>
  <si>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</si>
  <si>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</si>
  <si>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</si>
  <si>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</si>
  <si>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</si>
  <si>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</si>
  <si>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</si>
  <si>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</si>
  <si>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</si>
  <si>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</si>
  <si>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</si>
  <si>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</si>
  <si>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</si>
  <si>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</si>
  <si>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</si>
  <si>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</si>
  <si>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</si>
  <si>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Del 1°  de enero al 30 de septiembre de 2022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</si>
</sst>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/>
  </cellStyleXfs>
  <cellXfs count="55">
    <xf numFmtId="0" fontId="0" fillId="0" borderId="0" xfId="0" applyNumberFormat="1" applyFont="1" applyFill="1" applyBorder="1" applyProtection="1"/>
    <xf numFmtId="0" fontId="2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49" fontId="4" fillId="2" borderId="8" xfId="0" applyNumberFormat="1" applyFont="1" applyFill="1" applyBorder="1" applyAlignment="1" applyProtection="1">
      <alignment horizontal="center" vertical="center" wrapText="1"/>
    </xf>
    <xf numFmtId="49" fontId="4" fillId="0" borderId="9" xfId="0" applyNumberFormat="1" applyFont="1" applyFill="1" applyBorder="1" applyAlignment="1" applyProtection="1">
      <alignment vertical="center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0" fontId="4" fillId="0" borderId="14" xfId="0" applyNumberFormat="1" applyFont="1" applyFill="1" applyBorder="1" applyAlignment="1" applyProtection="1">
      <alignment vertical="center"/>
    </xf>
    <xf numFmtId="164" fontId="4" fillId="0" borderId="5" xfId="1" applyNumberFormat="1" applyFont="1" applyFill="1" applyBorder="1" applyAlignment="1" applyProtection="1">
      <alignment horizontal="right" vertical="center"/>
    </xf>
    <xf numFmtId="164" fontId="4" fillId="0" borderId="14" xfId="1" applyNumberFormat="1" applyFont="1" applyFill="1" applyBorder="1" applyAlignment="1" applyProtection="1">
      <alignment horizontal="right" vertical="center"/>
    </xf>
    <xf numFmtId="0" fontId="5" fillId="0" borderId="0" xfId="0" applyNumberFormat="1" applyFont="1" applyFill="1" applyBorder="1" applyProtection="1"/>
    <xf numFmtId="0" fontId="6" fillId="0" borderId="14" xfId="0" applyNumberFormat="1" applyFont="1" applyFill="1" applyBorder="1" applyAlignment="1" applyProtection="1">
      <alignment horizontal="left" vertical="center" wrapText="1" indent="2"/>
    </xf>
    <xf numFmtId="164" fontId="6" fillId="0" borderId="5" xfId="1" applyNumberFormat="1" applyFont="1" applyFill="1" applyBorder="1" applyAlignment="1" applyProtection="1">
      <alignment horizontal="right" vertical="center"/>
    </xf>
    <xf numFmtId="0" fontId="4" fillId="0" borderId="14" xfId="0" applyNumberFormat="1" applyFont="1" applyFill="1" applyBorder="1" applyAlignment="1" applyProtection="1">
      <alignment vertical="center" wrapText="1"/>
    </xf>
    <xf numFmtId="0" fontId="6" fillId="0" borderId="14" xfId="0" applyNumberFormat="1" applyFont="1" applyFill="1" applyBorder="1" applyAlignment="1" applyProtection="1">
      <alignment horizontal="left" vertical="center" wrapText="1" indent="2"/>
    </xf>
    <xf numFmtId="0" fontId="2" fillId="0" borderId="0" xfId="0" applyNumberFormat="1" applyFont="1" applyFill="1" applyBorder="1" applyProtection="1"/>
    <xf numFmtId="0" fontId="6" fillId="0" borderId="14" xfId="0" applyNumberFormat="1" applyFont="1" applyFill="1" applyBorder="1" applyAlignment="1" applyProtection="1">
      <alignment horizontal="left" vertical="center" indent="2"/>
    </xf>
    <xf numFmtId="0" fontId="4" fillId="0" borderId="9" xfId="0" applyNumberFormat="1" applyFont="1" applyFill="1" applyBorder="1" applyAlignment="1" applyProtection="1">
      <alignment horizontal="center" vertical="center"/>
    </xf>
    <xf numFmtId="164" fontId="4" fillId="0" borderId="3" xfId="1" applyNumberFormat="1" applyFont="1" applyFill="1" applyBorder="1" applyAlignment="1" applyProtection="1">
      <alignment horizontal="right" vertical="center"/>
    </xf>
    <xf numFmtId="0" fontId="2" fillId="0" borderId="0" xfId="0" applyNumberFormat="1" applyFont="1" applyFill="1" applyBorder="1" applyProtection="1"/>
    <xf numFmtId="0" fontId="6" fillId="0" borderId="14" xfId="0" applyNumberFormat="1" applyFont="1" applyFill="1" applyBorder="1" applyAlignment="1" applyProtection="1">
      <alignment vertical="center"/>
    </xf>
    <xf numFmtId="0" fontId="6" fillId="0" borderId="14" xfId="0" applyNumberFormat="1" applyFont="1" applyFill="1" applyBorder="1" applyAlignment="1" applyProtection="1">
      <alignment vertical="center" wrapText="1"/>
    </xf>
    <xf numFmtId="164" fontId="2" fillId="0" borderId="0" xfId="0" applyNumberFormat="1" applyFont="1" applyFill="1" applyBorder="1" applyProtection="1"/>
    <xf numFmtId="0" fontId="6" fillId="0" borderId="14" xfId="0" applyNumberFormat="1" applyFont="1" applyFill="1" applyBorder="1" applyAlignment="1" applyProtection="1">
      <alignment horizontal="left" vertical="center"/>
    </xf>
    <xf numFmtId="0" fontId="4" fillId="0" borderId="13" xfId="0" applyNumberFormat="1" applyFont="1" applyFill="1" applyBorder="1" applyAlignment="1" applyProtection="1">
      <alignment vertical="center"/>
    </xf>
    <xf numFmtId="164" fontId="4" fillId="0" borderId="8" xfId="1" applyNumberFormat="1" applyFont="1" applyFill="1" applyBorder="1" applyAlignment="1" applyProtection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  <protection locked="0"/>
    </xf>
    <xf numFmtId="164" fontId="6" fillId="0" borderId="14" xfId="1" applyNumberFormat="1" applyFont="1" applyFill="1" applyBorder="1" applyAlignment="1" applyProtection="1">
      <alignment horizontal="right" vertical="center"/>
      <protection locked="0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5" xfId="1" applyNumberFormat="1" applyFont="1" applyFill="1" applyBorder="1" applyAlignment="1" applyProtection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</xf>
    <xf numFmtId="164" fontId="4" fillId="0" borderId="3" xfId="1" applyNumberFormat="1" applyFont="1" applyFill="1" applyBorder="1" applyAlignment="1" applyProtection="1">
      <alignment horizontal="right" vertical="center"/>
    </xf>
    <xf numFmtId="164" fontId="4" fillId="0" borderId="8" xfId="1" applyNumberFormat="1" applyFont="1" applyFill="1" applyBorder="1" applyAlignment="1" applyProtection="1">
      <alignment horizontal="right" vertical="center"/>
    </xf>
    <xf numFmtId="49" fontId="4" fillId="0" borderId="14" xfId="0" applyNumberFormat="1" applyFont="1" applyFill="1" applyBorder="1" applyAlignment="1" applyProtection="1">
      <alignment horizontal="center" vertical="center" wrapText="1"/>
    </xf>
    <xf numFmtId="164" fontId="6" fillId="0" borderId="14" xfId="1" applyNumberFormat="1" applyFont="1" applyFill="1" applyBorder="1" applyAlignment="1" applyProtection="1">
      <alignment horizontal="right" vertical="center"/>
    </xf>
    <xf numFmtId="0" fontId="2" fillId="0" borderId="0" xfId="0" applyNumberFormat="1" applyFont="1" applyFill="1" applyBorder="1" applyProtection="1">
      <protection locked="0"/>
    </xf>
    <xf numFmtId="49" fontId="4" fillId="2" borderId="9" xfId="0" applyNumberFormat="1" applyFont="1" applyFill="1" applyBorder="1" applyAlignment="1" applyProtection="1">
      <alignment horizontal="center" vertical="center"/>
    </xf>
    <xf numFmtId="49" fontId="4" fillId="2" borderId="13" xfId="0" applyNumberFormat="1" applyFont="1" applyFill="1" applyBorder="1" applyAlignment="1" applyProtection="1">
      <alignment horizontal="center" vertical="center"/>
    </xf>
    <xf numFmtId="49" fontId="4" fillId="2" borderId="10" xfId="0" applyNumberFormat="1" applyFont="1" applyFill="1" applyBorder="1" applyAlignment="1" applyProtection="1">
      <alignment horizontal="center" vertical="center"/>
    </xf>
    <xf numFmtId="49" fontId="4" fillId="2" borderId="11" xfId="0" applyNumberFormat="1" applyFont="1" applyFill="1" applyBorder="1" applyAlignment="1" applyProtection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</xf>
    <xf numFmtId="49" fontId="4" fillId="2" borderId="9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49" fontId="4" fillId="2" borderId="5" xfId="0" applyNumberFormat="1" applyFont="1" applyFill="1" applyBorder="1" applyAlignment="1" applyProtection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</xf>
    <xf numFmtId="49" fontId="4" fillId="2" borderId="7" xfId="0" applyNumberFormat="1" applyFont="1" applyFill="1" applyBorder="1" applyAlignment="1" applyProtection="1">
      <alignment horizontal="center" vertical="center"/>
    </xf>
    <xf numFmtId="49" fontId="4" fillId="2" borderId="8" xfId="0" applyNumberFormat="1" applyFont="1" applyFill="1" applyBorder="1" applyAlignment="1" applyProtection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D_OG">
    <pageSetUpPr fitToPage="1"/>
  </sheetPr>
  <dimension ref="B1:R205"/>
  <sheetViews>
    <sheetView tabSelected="1" zoomScale="90" zoomScaleNormal="90" workbookViewId="0">
      <selection activeCell="B5" sqref="B5:H5"/>
    </sheetView>
  </sheetViews>
  <sheetFormatPr baseColWidth="10" defaultColWidth="11.42578125" defaultRowHeight="12" x14ac:dyDescent="0.2"/>
  <cols>
    <col min="1" max="1" width="3.5703125" style="1" customWidth="1"/>
    <col min="2" max="2" width="43.140625" style="1" customWidth="1"/>
    <col min="3" max="3" width="15.140625" style="1" bestFit="1" customWidth="1"/>
    <col min="4" max="4" width="14.28515625" style="1" bestFit="1" customWidth="1"/>
    <col min="5" max="8" width="15.140625" style="1" bestFit="1" customWidth="1"/>
    <col min="9" max="9" width="3.7109375" style="1" customWidth="1"/>
    <col min="10" max="10" width="11.42578125" style="1" customWidth="1"/>
    <col min="11" max="16384" width="11.42578125" style="1"/>
  </cols>
  <sheetData>
    <row r="1" spans="2:9" ht="15" customHeight="1" x14ac:dyDescent="0.2">
      <c r="I1" s="2" t="s">
        <v>0</v>
      </c>
    </row>
    <row r="2" spans="2:9" ht="15" customHeight="1" x14ac:dyDescent="0.2">
      <c r="B2" s="43" t="s">
        <v>1</v>
      </c>
      <c r="C2" s="44"/>
      <c r="D2" s="44"/>
      <c r="E2" s="44"/>
      <c r="F2" s="44"/>
      <c r="G2" s="44"/>
      <c r="H2" s="45"/>
    </row>
    <row r="3" spans="2:9" x14ac:dyDescent="0.2">
      <c r="B3" s="46" t="s">
        <v>2</v>
      </c>
      <c r="C3" s="47"/>
      <c r="D3" s="47"/>
      <c r="E3" s="47"/>
      <c r="F3" s="47"/>
      <c r="G3" s="47"/>
      <c r="H3" s="48"/>
    </row>
    <row r="4" spans="2:9" x14ac:dyDescent="0.2">
      <c r="B4" s="46" t="s">
        <v>3</v>
      </c>
      <c r="C4" s="47"/>
      <c r="D4" s="47"/>
      <c r="E4" s="47"/>
      <c r="F4" s="47"/>
      <c r="G4" s="47"/>
      <c r="H4" s="48"/>
    </row>
    <row r="5" spans="2:9" x14ac:dyDescent="0.2">
      <c r="B5" s="49" t="s">
        <v>89</v>
      </c>
      <c r="C5" s="50"/>
      <c r="D5" s="50"/>
      <c r="E5" s="50"/>
      <c r="F5" s="50"/>
      <c r="G5" s="50"/>
      <c r="H5" s="51"/>
    </row>
    <row r="6" spans="2:9" ht="15.75" customHeight="1" x14ac:dyDescent="0.2">
      <c r="B6" s="52" t="s">
        <v>4</v>
      </c>
      <c r="C6" s="53"/>
      <c r="D6" s="53"/>
      <c r="E6" s="53"/>
      <c r="F6" s="53"/>
      <c r="G6" s="53"/>
      <c r="H6" s="54"/>
    </row>
    <row r="7" spans="2:9" ht="24.75" customHeight="1" x14ac:dyDescent="0.2">
      <c r="B7" s="36" t="s">
        <v>5</v>
      </c>
      <c r="C7" s="38" t="s">
        <v>6</v>
      </c>
      <c r="D7" s="39"/>
      <c r="E7" s="39"/>
      <c r="F7" s="39"/>
      <c r="G7" s="40"/>
      <c r="H7" s="41" t="s">
        <v>7</v>
      </c>
    </row>
    <row r="8" spans="2:9" ht="24" x14ac:dyDescent="0.2">
      <c r="B8" s="37"/>
      <c r="C8" s="3" t="s">
        <v>8</v>
      </c>
      <c r="D8" s="3" t="s">
        <v>9</v>
      </c>
      <c r="E8" s="3" t="s">
        <v>10</v>
      </c>
      <c r="F8" s="3" t="s">
        <v>11</v>
      </c>
      <c r="G8" s="3" t="s">
        <v>12</v>
      </c>
      <c r="H8" s="42"/>
    </row>
    <row r="9" spans="2:9" x14ac:dyDescent="0.2">
      <c r="B9" s="4"/>
      <c r="C9" s="5"/>
      <c r="D9" s="5"/>
      <c r="E9" s="27"/>
      <c r="F9" s="5"/>
      <c r="G9" s="5"/>
      <c r="H9" s="33"/>
    </row>
    <row r="10" spans="2:9" x14ac:dyDescent="0.2">
      <c r="B10" s="6" t="s">
        <v>13</v>
      </c>
      <c r="C10" s="7">
        <f>SUM(C12,C20,C30,C40,C50,C60,C64,C73,C77)</f>
        <v>2887888056.6100001</v>
      </c>
      <c r="D10" s="8">
        <f>SUM(D12,D20,D30,D40,D50,D60,D64,D73,D77)</f>
        <v>444974844.64999986</v>
      </c>
      <c r="E10" s="28">
        <f t="shared" ref="E10:H10" si="0">SUM(E12,E20,E30,E40,E50,E60,E64,E73,E77)</f>
        <v>3332862901.2599998</v>
      </c>
      <c r="F10" s="8">
        <f t="shared" si="0"/>
        <v>2496967190.6399999</v>
      </c>
      <c r="G10" s="8">
        <f t="shared" si="0"/>
        <v>2380892057.7199998</v>
      </c>
      <c r="H10" s="28">
        <f t="shared" si="0"/>
        <v>835895710.61999989</v>
      </c>
    </row>
    <row r="11" spans="2:9" x14ac:dyDescent="0.2">
      <c r="B11" s="6"/>
      <c r="C11" s="7"/>
      <c r="D11" s="8"/>
      <c r="E11" s="28"/>
      <c r="F11" s="8"/>
      <c r="G11" s="8"/>
      <c r="H11" s="28"/>
    </row>
    <row r="12" spans="2:9" s="9" customFormat="1" ht="14.1" customHeight="1" x14ac:dyDescent="0.2">
      <c r="B12" s="6" t="s">
        <v>14</v>
      </c>
      <c r="C12" s="7">
        <f>SUM(C13:C19)</f>
        <v>1219779917.1500001</v>
      </c>
      <c r="D12" s="7">
        <f>SUM(D13:D19)</f>
        <v>-76799455.910000011</v>
      </c>
      <c r="E12" s="29">
        <f t="shared" ref="E12:H12" si="1">SUM(E13:E19)</f>
        <v>1142980461.24</v>
      </c>
      <c r="F12" s="7">
        <f t="shared" si="1"/>
        <v>1139955488.1299999</v>
      </c>
      <c r="G12" s="7">
        <f t="shared" si="1"/>
        <v>1139883783.77</v>
      </c>
      <c r="H12" s="29">
        <f t="shared" si="1"/>
        <v>3024973.1100000148</v>
      </c>
    </row>
    <row r="13" spans="2:9" ht="24" x14ac:dyDescent="0.2">
      <c r="B13" s="10" t="s">
        <v>15</v>
      </c>
      <c r="C13" s="25">
        <v>339716052.55000001</v>
      </c>
      <c r="D13" s="25">
        <v>-37716403.840000004</v>
      </c>
      <c r="E13" s="30">
        <f>SUM(C13:D13)</f>
        <v>301999648.71000004</v>
      </c>
      <c r="F13" s="26">
        <v>301999648.70999998</v>
      </c>
      <c r="G13" s="26">
        <v>301999648.70999998</v>
      </c>
      <c r="H13" s="34">
        <f>SUM(E13-F13)</f>
        <v>5.9604644775390625E-8</v>
      </c>
    </row>
    <row r="14" spans="2:9" ht="22.9" customHeight="1" x14ac:dyDescent="0.2">
      <c r="B14" s="10" t="s">
        <v>16</v>
      </c>
      <c r="C14" s="25">
        <v>30818975.960000001</v>
      </c>
      <c r="D14" s="25">
        <v>2524712.6799999997</v>
      </c>
      <c r="E14" s="30">
        <f t="shared" ref="E14:E79" si="2">SUM(C14:D14)</f>
        <v>33343688.640000001</v>
      </c>
      <c r="F14" s="26">
        <v>33343688.640000001</v>
      </c>
      <c r="G14" s="26">
        <v>33321688.640000001</v>
      </c>
      <c r="H14" s="34">
        <f t="shared" ref="H14:H79" si="3">SUM(E14-F14)</f>
        <v>0</v>
      </c>
    </row>
    <row r="15" spans="2:9" x14ac:dyDescent="0.2">
      <c r="B15" s="10" t="s">
        <v>17</v>
      </c>
      <c r="C15" s="25">
        <v>313198244.58999997</v>
      </c>
      <c r="D15" s="25">
        <v>9443407.0699999928</v>
      </c>
      <c r="E15" s="30">
        <f t="shared" si="2"/>
        <v>322641651.65999997</v>
      </c>
      <c r="F15" s="26">
        <v>322641651.66000003</v>
      </c>
      <c r="G15" s="26">
        <v>322641651.66000003</v>
      </c>
      <c r="H15" s="34">
        <f t="shared" si="3"/>
        <v>-5.9604644775390625E-8</v>
      </c>
    </row>
    <row r="16" spans="2:9" x14ac:dyDescent="0.2">
      <c r="B16" s="10" t="s">
        <v>18</v>
      </c>
      <c r="C16" s="25">
        <v>64681446.950000003</v>
      </c>
      <c r="D16" s="25">
        <v>-3034587.4600000009</v>
      </c>
      <c r="E16" s="30">
        <f t="shared" si="2"/>
        <v>61646859.490000002</v>
      </c>
      <c r="F16" s="26">
        <v>61646859.490000002</v>
      </c>
      <c r="G16" s="26">
        <v>61646859.490000002</v>
      </c>
      <c r="H16" s="34">
        <f t="shared" si="3"/>
        <v>0</v>
      </c>
    </row>
    <row r="17" spans="2:8" x14ac:dyDescent="0.2">
      <c r="B17" s="10" t="s">
        <v>19</v>
      </c>
      <c r="C17" s="25">
        <v>349349915.24000001</v>
      </c>
      <c r="D17" s="25">
        <v>-36925368.370000005</v>
      </c>
      <c r="E17" s="30">
        <f t="shared" si="2"/>
        <v>312424546.87</v>
      </c>
      <c r="F17" s="26">
        <v>309399573.75999999</v>
      </c>
      <c r="G17" s="26">
        <v>309374573.75999999</v>
      </c>
      <c r="H17" s="34">
        <f t="shared" si="3"/>
        <v>3024973.1100000143</v>
      </c>
    </row>
    <row r="18" spans="2:8" x14ac:dyDescent="0.2">
      <c r="B18" s="10" t="s">
        <v>20</v>
      </c>
      <c r="C18" s="25">
        <v>2905943.94</v>
      </c>
      <c r="D18" s="25">
        <v>-2231718.2699999996</v>
      </c>
      <c r="E18" s="30">
        <f t="shared" si="2"/>
        <v>674225.67000000039</v>
      </c>
      <c r="F18" s="26">
        <v>674225.67</v>
      </c>
      <c r="G18" s="26">
        <v>665521.31000000006</v>
      </c>
      <c r="H18" s="34">
        <f t="shared" si="3"/>
        <v>3.4924596548080444E-10</v>
      </c>
    </row>
    <row r="19" spans="2:8" x14ac:dyDescent="0.2">
      <c r="B19" s="10" t="s">
        <v>21</v>
      </c>
      <c r="C19" s="25">
        <v>119109337.92</v>
      </c>
      <c r="D19" s="25">
        <v>-8859497.7199999988</v>
      </c>
      <c r="E19" s="30">
        <f t="shared" si="2"/>
        <v>110249840.2</v>
      </c>
      <c r="F19" s="26">
        <v>110249840.2</v>
      </c>
      <c r="G19" s="26">
        <v>110233840.2</v>
      </c>
      <c r="H19" s="34">
        <f t="shared" si="3"/>
        <v>0</v>
      </c>
    </row>
    <row r="20" spans="2:8" s="9" customFormat="1" ht="24" x14ac:dyDescent="0.2">
      <c r="B20" s="12" t="s">
        <v>22</v>
      </c>
      <c r="C20" s="7">
        <f>SUM(C21:C29)</f>
        <v>119507044.24000001</v>
      </c>
      <c r="D20" s="7">
        <f t="shared" ref="D20:H20" si="4">SUM(D21:D29)</f>
        <v>33979433.159999989</v>
      </c>
      <c r="E20" s="29">
        <f t="shared" si="4"/>
        <v>153486477.40000001</v>
      </c>
      <c r="F20" s="7">
        <f t="shared" si="4"/>
        <v>88368266.010000005</v>
      </c>
      <c r="G20" s="7">
        <f t="shared" si="4"/>
        <v>84724507.310000002</v>
      </c>
      <c r="H20" s="29">
        <f t="shared" si="4"/>
        <v>65118211.389999986</v>
      </c>
    </row>
    <row r="21" spans="2:8" ht="24" x14ac:dyDescent="0.2">
      <c r="B21" s="10" t="s">
        <v>23</v>
      </c>
      <c r="C21" s="25">
        <v>16535685.060000001</v>
      </c>
      <c r="D21" s="25">
        <v>-4564475.8700000048</v>
      </c>
      <c r="E21" s="30">
        <f t="shared" si="2"/>
        <v>11971209.189999996</v>
      </c>
      <c r="F21" s="26">
        <v>10467916.68</v>
      </c>
      <c r="G21" s="26">
        <v>10183650.199999999</v>
      </c>
      <c r="H21" s="34">
        <f t="shared" si="3"/>
        <v>1503292.5099999961</v>
      </c>
    </row>
    <row r="22" spans="2:8" x14ac:dyDescent="0.2">
      <c r="B22" s="10" t="s">
        <v>24</v>
      </c>
      <c r="C22" s="25">
        <v>12826251.560000001</v>
      </c>
      <c r="D22" s="25">
        <v>6395627.8099999987</v>
      </c>
      <c r="E22" s="30">
        <f t="shared" si="2"/>
        <v>19221879.369999997</v>
      </c>
      <c r="F22" s="26">
        <v>11404663.529999999</v>
      </c>
      <c r="G22" s="26">
        <v>11297882.529999999</v>
      </c>
      <c r="H22" s="34">
        <f t="shared" si="3"/>
        <v>7817215.839999998</v>
      </c>
    </row>
    <row r="23" spans="2:8" ht="24" x14ac:dyDescent="0.2">
      <c r="B23" s="10" t="s">
        <v>25</v>
      </c>
      <c r="C23" s="25">
        <v>638250</v>
      </c>
      <c r="D23" s="25">
        <v>-638250</v>
      </c>
      <c r="E23" s="30">
        <f t="shared" si="2"/>
        <v>0</v>
      </c>
      <c r="F23" s="26">
        <v>0</v>
      </c>
      <c r="G23" s="26">
        <v>0</v>
      </c>
      <c r="H23" s="34">
        <f t="shared" si="3"/>
        <v>0</v>
      </c>
    </row>
    <row r="24" spans="2:8" ht="24" x14ac:dyDescent="0.2">
      <c r="B24" s="10" t="s">
        <v>26</v>
      </c>
      <c r="C24" s="25">
        <v>13507594.550000001</v>
      </c>
      <c r="D24" s="25">
        <v>3895823.9099999964</v>
      </c>
      <c r="E24" s="30">
        <f t="shared" si="2"/>
        <v>17403418.459999997</v>
      </c>
      <c r="F24" s="26">
        <v>12651350.689999999</v>
      </c>
      <c r="G24" s="26">
        <v>12549206</v>
      </c>
      <c r="H24" s="34">
        <f t="shared" si="3"/>
        <v>4752067.7699999977</v>
      </c>
    </row>
    <row r="25" spans="2:8" ht="23.45" customHeight="1" x14ac:dyDescent="0.2">
      <c r="B25" s="10" t="s">
        <v>27</v>
      </c>
      <c r="C25" s="25">
        <v>3380330.11</v>
      </c>
      <c r="D25" s="25">
        <v>-1810455.0099999998</v>
      </c>
      <c r="E25" s="30">
        <f t="shared" si="2"/>
        <v>1569875.1</v>
      </c>
      <c r="F25" s="26">
        <v>1466462.02</v>
      </c>
      <c r="G25" s="26">
        <v>1416434.8</v>
      </c>
      <c r="H25" s="34">
        <f t="shared" si="3"/>
        <v>103413.08000000007</v>
      </c>
    </row>
    <row r="26" spans="2:8" x14ac:dyDescent="0.2">
      <c r="B26" s="10" t="s">
        <v>28</v>
      </c>
      <c r="C26" s="25">
        <v>46438906.859999999</v>
      </c>
      <c r="D26" s="25">
        <v>2013923.3800000027</v>
      </c>
      <c r="E26" s="30">
        <f t="shared" si="2"/>
        <v>48452830.240000002</v>
      </c>
      <c r="F26" s="26">
        <v>32820555.16</v>
      </c>
      <c r="G26" s="26">
        <v>31285689.800000001</v>
      </c>
      <c r="H26" s="34">
        <f t="shared" si="3"/>
        <v>15632275.080000002</v>
      </c>
    </row>
    <row r="27" spans="2:8" ht="24" x14ac:dyDescent="0.2">
      <c r="B27" s="10" t="s">
        <v>29</v>
      </c>
      <c r="C27" s="25">
        <v>12384450.82</v>
      </c>
      <c r="D27" s="25">
        <v>25854722.200000003</v>
      </c>
      <c r="E27" s="30">
        <f t="shared" si="2"/>
        <v>38239173.020000003</v>
      </c>
      <c r="F27" s="26">
        <v>7769952.7299999995</v>
      </c>
      <c r="G27" s="26">
        <v>6426880.7199999997</v>
      </c>
      <c r="H27" s="34">
        <f t="shared" si="3"/>
        <v>30469220.290000003</v>
      </c>
    </row>
    <row r="28" spans="2:8" ht="12" customHeight="1" x14ac:dyDescent="0.2">
      <c r="B28" s="10" t="s">
        <v>30</v>
      </c>
      <c r="C28" s="25">
        <v>300000</v>
      </c>
      <c r="D28" s="25">
        <v>1556509.15</v>
      </c>
      <c r="E28" s="30">
        <f t="shared" si="2"/>
        <v>1856509.15</v>
      </c>
      <c r="F28" s="26">
        <v>105920.15</v>
      </c>
      <c r="G28" s="26">
        <v>105920.15</v>
      </c>
      <c r="H28" s="34">
        <f t="shared" si="3"/>
        <v>1750589</v>
      </c>
    </row>
    <row r="29" spans="2:8" ht="25.9" customHeight="1" x14ac:dyDescent="0.2">
      <c r="B29" s="10" t="s">
        <v>31</v>
      </c>
      <c r="C29" s="25">
        <v>13495575.279999999</v>
      </c>
      <c r="D29" s="25">
        <v>1276007.5899999961</v>
      </c>
      <c r="E29" s="30">
        <f t="shared" si="2"/>
        <v>14771582.869999995</v>
      </c>
      <c r="F29" s="26">
        <v>11681445.049999999</v>
      </c>
      <c r="G29" s="26">
        <v>11458843.109999999</v>
      </c>
      <c r="H29" s="34">
        <f t="shared" si="3"/>
        <v>3090137.8199999966</v>
      </c>
    </row>
    <row r="30" spans="2:8" s="9" customFormat="1" ht="24" x14ac:dyDescent="0.2">
      <c r="B30" s="12" t="s">
        <v>32</v>
      </c>
      <c r="C30" s="7">
        <f>SUM(C31:C39)</f>
        <v>463319692.44</v>
      </c>
      <c r="D30" s="7">
        <f t="shared" ref="D30:H30" si="5">SUM(D31:D39)</f>
        <v>139769600.89999998</v>
      </c>
      <c r="E30" s="29">
        <f t="shared" si="5"/>
        <v>603089293.33999991</v>
      </c>
      <c r="F30" s="7">
        <f t="shared" si="5"/>
        <v>413396435.67000002</v>
      </c>
      <c r="G30" s="7">
        <f t="shared" si="5"/>
        <v>317960266.58000004</v>
      </c>
      <c r="H30" s="29">
        <f t="shared" si="5"/>
        <v>189692857.66999996</v>
      </c>
    </row>
    <row r="31" spans="2:8" x14ac:dyDescent="0.2">
      <c r="B31" s="10" t="s">
        <v>33</v>
      </c>
      <c r="C31" s="25">
        <v>165066524.63</v>
      </c>
      <c r="D31" s="25">
        <v>16242516.450000003</v>
      </c>
      <c r="E31" s="30">
        <f t="shared" si="2"/>
        <v>181309041.07999998</v>
      </c>
      <c r="F31" s="26">
        <v>178796966.11000001</v>
      </c>
      <c r="G31" s="26">
        <v>87375609.870000005</v>
      </c>
      <c r="H31" s="34">
        <f t="shared" si="3"/>
        <v>2512074.969999969</v>
      </c>
    </row>
    <row r="32" spans="2:8" x14ac:dyDescent="0.2">
      <c r="B32" s="10" t="s">
        <v>34</v>
      </c>
      <c r="C32" s="25">
        <v>26388678.68</v>
      </c>
      <c r="D32" s="25">
        <v>-1725366.5900000036</v>
      </c>
      <c r="E32" s="30">
        <f t="shared" si="2"/>
        <v>24663312.089999996</v>
      </c>
      <c r="F32" s="26">
        <v>16326848.91</v>
      </c>
      <c r="G32" s="26">
        <v>15946489.9</v>
      </c>
      <c r="H32" s="34">
        <f t="shared" si="3"/>
        <v>8336463.179999996</v>
      </c>
    </row>
    <row r="33" spans="2:8" ht="24" x14ac:dyDescent="0.2">
      <c r="B33" s="10" t="s">
        <v>35</v>
      </c>
      <c r="C33" s="25">
        <v>40866916.200000003</v>
      </c>
      <c r="D33" s="25">
        <v>12357759.390000001</v>
      </c>
      <c r="E33" s="30">
        <f t="shared" si="2"/>
        <v>53224675.590000004</v>
      </c>
      <c r="F33" s="26">
        <v>27504221.190000001</v>
      </c>
      <c r="G33" s="26">
        <v>27417164.48</v>
      </c>
      <c r="H33" s="34">
        <f t="shared" si="3"/>
        <v>25720454.400000002</v>
      </c>
    </row>
    <row r="34" spans="2:8" ht="24.6" customHeight="1" x14ac:dyDescent="0.2">
      <c r="B34" s="10" t="s">
        <v>36</v>
      </c>
      <c r="C34" s="25">
        <v>38953516.240000002</v>
      </c>
      <c r="D34" s="25">
        <v>-1601455.0400000028</v>
      </c>
      <c r="E34" s="30">
        <f t="shared" si="2"/>
        <v>37352061.200000003</v>
      </c>
      <c r="F34" s="26">
        <v>36867837.889999993</v>
      </c>
      <c r="G34" s="26">
        <v>36837519.409999996</v>
      </c>
      <c r="H34" s="34">
        <f t="shared" si="3"/>
        <v>484223.31000000983</v>
      </c>
    </row>
    <row r="35" spans="2:8" ht="24" x14ac:dyDescent="0.2">
      <c r="B35" s="10" t="s">
        <v>37</v>
      </c>
      <c r="C35" s="25">
        <v>96275792.010000005</v>
      </c>
      <c r="D35" s="25">
        <v>99898466.329999983</v>
      </c>
      <c r="E35" s="30">
        <f t="shared" si="2"/>
        <v>196174258.33999997</v>
      </c>
      <c r="F35" s="26">
        <v>70162915.070000008</v>
      </c>
      <c r="G35" s="26">
        <v>70832003.930000007</v>
      </c>
      <c r="H35" s="34">
        <f t="shared" si="3"/>
        <v>126011343.26999997</v>
      </c>
    </row>
    <row r="36" spans="2:8" ht="24" x14ac:dyDescent="0.2">
      <c r="B36" s="10" t="s">
        <v>38</v>
      </c>
      <c r="C36" s="25">
        <v>54891254</v>
      </c>
      <c r="D36" s="25">
        <v>19651948.599999998</v>
      </c>
      <c r="E36" s="30">
        <f t="shared" si="2"/>
        <v>74543202.599999994</v>
      </c>
      <c r="F36" s="26">
        <v>54171349.509999998</v>
      </c>
      <c r="G36" s="26">
        <v>50781505.509999998</v>
      </c>
      <c r="H36" s="34">
        <f t="shared" si="3"/>
        <v>20371853.089999996</v>
      </c>
    </row>
    <row r="37" spans="2:8" x14ac:dyDescent="0.2">
      <c r="B37" s="10" t="s">
        <v>39</v>
      </c>
      <c r="C37" s="25">
        <v>3188009.46</v>
      </c>
      <c r="D37" s="25">
        <v>-977838.27999999933</v>
      </c>
      <c r="E37" s="30">
        <f t="shared" si="2"/>
        <v>2210171.1800000006</v>
      </c>
      <c r="F37" s="26">
        <v>2160680.38</v>
      </c>
      <c r="G37" s="26">
        <v>2094879.26</v>
      </c>
      <c r="H37" s="34">
        <f t="shared" si="3"/>
        <v>49490.800000000745</v>
      </c>
    </row>
    <row r="38" spans="2:8" x14ac:dyDescent="0.2">
      <c r="B38" s="10" t="s">
        <v>40</v>
      </c>
      <c r="C38" s="25">
        <v>27651924.809999999</v>
      </c>
      <c r="D38" s="25">
        <v>-5459302.150000006</v>
      </c>
      <c r="E38" s="30">
        <f t="shared" si="2"/>
        <v>22192622.659999993</v>
      </c>
      <c r="F38" s="26">
        <v>15985668.010000002</v>
      </c>
      <c r="G38" s="26">
        <v>15363289.800000001</v>
      </c>
      <c r="H38" s="34">
        <f t="shared" si="3"/>
        <v>6206954.6499999911</v>
      </c>
    </row>
    <row r="39" spans="2:8" x14ac:dyDescent="0.2">
      <c r="B39" s="10" t="s">
        <v>41</v>
      </c>
      <c r="C39" s="25">
        <v>10037076.41</v>
      </c>
      <c r="D39" s="25">
        <v>1382872.1899999976</v>
      </c>
      <c r="E39" s="30">
        <f t="shared" si="2"/>
        <v>11419948.599999998</v>
      </c>
      <c r="F39" s="26">
        <v>11419948.6</v>
      </c>
      <c r="G39" s="26">
        <v>11311804.42</v>
      </c>
      <c r="H39" s="34">
        <f t="shared" si="3"/>
        <v>-1.862645149230957E-9</v>
      </c>
    </row>
    <row r="40" spans="2:8" s="9" customFormat="1" ht="25.5" customHeight="1" x14ac:dyDescent="0.2">
      <c r="B40" s="12" t="s">
        <v>42</v>
      </c>
      <c r="C40" s="7">
        <f>SUM(C41:C49)</f>
        <v>554295801.42000008</v>
      </c>
      <c r="D40" s="7">
        <f t="shared" ref="D40:H40" si="6">SUM(D41:D49)</f>
        <v>129566444.37999998</v>
      </c>
      <c r="E40" s="29">
        <f t="shared" si="6"/>
        <v>683862245.79999995</v>
      </c>
      <c r="F40" s="7">
        <f t="shared" si="6"/>
        <v>673553577.12</v>
      </c>
      <c r="G40" s="7">
        <f t="shared" si="6"/>
        <v>667057343.87</v>
      </c>
      <c r="H40" s="29">
        <f t="shared" si="6"/>
        <v>10308668.679999992</v>
      </c>
    </row>
    <row r="41" spans="2:8" ht="24" x14ac:dyDescent="0.2">
      <c r="B41" s="10" t="s">
        <v>43</v>
      </c>
      <c r="C41" s="25">
        <v>389888786.06</v>
      </c>
      <c r="D41" s="25">
        <v>125619801.38999999</v>
      </c>
      <c r="E41" s="30">
        <f t="shared" si="2"/>
        <v>515508587.44999999</v>
      </c>
      <c r="F41" s="26">
        <v>515508587.44999999</v>
      </c>
      <c r="G41" s="26">
        <v>511508587.44999999</v>
      </c>
      <c r="H41" s="34">
        <f t="shared" si="3"/>
        <v>0</v>
      </c>
    </row>
    <row r="42" spans="2:8" x14ac:dyDescent="0.2">
      <c r="B42" s="10" t="s">
        <v>44</v>
      </c>
      <c r="C42" s="25">
        <v>0</v>
      </c>
      <c r="D42" s="25">
        <v>0</v>
      </c>
      <c r="E42" s="30">
        <f t="shared" si="2"/>
        <v>0</v>
      </c>
      <c r="F42" s="26">
        <v>0</v>
      </c>
      <c r="G42" s="26">
        <v>0</v>
      </c>
      <c r="H42" s="34">
        <f t="shared" si="3"/>
        <v>0</v>
      </c>
    </row>
    <row r="43" spans="2:8" x14ac:dyDescent="0.2">
      <c r="B43" s="10" t="s">
        <v>45</v>
      </c>
      <c r="C43" s="25">
        <v>0</v>
      </c>
      <c r="D43" s="25">
        <v>0</v>
      </c>
      <c r="E43" s="30">
        <f t="shared" si="2"/>
        <v>0</v>
      </c>
      <c r="F43" s="26">
        <v>0</v>
      </c>
      <c r="G43" s="26">
        <v>0</v>
      </c>
      <c r="H43" s="34">
        <f t="shared" si="3"/>
        <v>0</v>
      </c>
    </row>
    <row r="44" spans="2:8" x14ac:dyDescent="0.2">
      <c r="B44" s="10" t="s">
        <v>46</v>
      </c>
      <c r="C44" s="25">
        <v>58764446.630000003</v>
      </c>
      <c r="D44" s="25">
        <v>5218058.349999994</v>
      </c>
      <c r="E44" s="30">
        <f t="shared" si="2"/>
        <v>63982504.979999997</v>
      </c>
      <c r="F44" s="26">
        <v>53673836.299999997</v>
      </c>
      <c r="G44" s="26">
        <v>51207336.299999997</v>
      </c>
      <c r="H44" s="34">
        <f t="shared" si="3"/>
        <v>10308668.68</v>
      </c>
    </row>
    <row r="45" spans="2:8" x14ac:dyDescent="0.2">
      <c r="B45" s="10" t="s">
        <v>47</v>
      </c>
      <c r="C45" s="25">
        <v>9187729.4700000007</v>
      </c>
      <c r="D45" s="25">
        <v>-468914.54000000004</v>
      </c>
      <c r="E45" s="30">
        <f t="shared" si="2"/>
        <v>8718814.9299999997</v>
      </c>
      <c r="F45" s="26">
        <v>8718814.9299999997</v>
      </c>
      <c r="G45" s="26">
        <v>8718814.9299999997</v>
      </c>
      <c r="H45" s="34">
        <f t="shared" si="3"/>
        <v>0</v>
      </c>
    </row>
    <row r="46" spans="2:8" ht="24" x14ac:dyDescent="0.2">
      <c r="B46" s="10" t="s">
        <v>48</v>
      </c>
      <c r="C46" s="25">
        <v>32509374.309999999</v>
      </c>
      <c r="D46" s="25">
        <v>4834985.2899999991</v>
      </c>
      <c r="E46" s="30">
        <f t="shared" si="2"/>
        <v>37344359.599999994</v>
      </c>
      <c r="F46" s="26">
        <v>37344359.600000001</v>
      </c>
      <c r="G46" s="26">
        <v>37344359.600000001</v>
      </c>
      <c r="H46" s="34">
        <f t="shared" si="3"/>
        <v>-7.4505805969238281E-9</v>
      </c>
    </row>
    <row r="47" spans="2:8" x14ac:dyDescent="0.2">
      <c r="B47" s="10" t="s">
        <v>49</v>
      </c>
      <c r="C47" s="25">
        <v>63945464.950000003</v>
      </c>
      <c r="D47" s="25">
        <v>-5637486.1099999994</v>
      </c>
      <c r="E47" s="30">
        <f t="shared" si="2"/>
        <v>58307978.840000004</v>
      </c>
      <c r="F47" s="26">
        <v>58307978.840000004</v>
      </c>
      <c r="G47" s="26">
        <v>58278245.590000004</v>
      </c>
      <c r="H47" s="34">
        <f t="shared" si="3"/>
        <v>0</v>
      </c>
    </row>
    <row r="48" spans="2:8" x14ac:dyDescent="0.2">
      <c r="B48" s="10" t="s">
        <v>50</v>
      </c>
      <c r="C48" s="25">
        <v>0</v>
      </c>
      <c r="D48" s="25">
        <v>0</v>
      </c>
      <c r="E48" s="30">
        <f t="shared" si="2"/>
        <v>0</v>
      </c>
      <c r="F48" s="26">
        <v>0</v>
      </c>
      <c r="G48" s="26">
        <v>0</v>
      </c>
      <c r="H48" s="34">
        <f t="shared" si="3"/>
        <v>0</v>
      </c>
    </row>
    <row r="49" spans="2:8" x14ac:dyDescent="0.2">
      <c r="B49" s="10" t="s">
        <v>51</v>
      </c>
      <c r="C49" s="25">
        <v>0</v>
      </c>
      <c r="D49" s="25">
        <v>0</v>
      </c>
      <c r="E49" s="30">
        <f t="shared" si="2"/>
        <v>0</v>
      </c>
      <c r="F49" s="26">
        <v>0</v>
      </c>
      <c r="G49" s="26">
        <v>0</v>
      </c>
      <c r="H49" s="34">
        <f t="shared" si="3"/>
        <v>0</v>
      </c>
    </row>
    <row r="50" spans="2:8" s="9" customFormat="1" ht="25.5" customHeight="1" x14ac:dyDescent="0.2">
      <c r="B50" s="12" t="s">
        <v>52</v>
      </c>
      <c r="C50" s="7">
        <f>SUM(C51:C59)</f>
        <v>88328506.480000004</v>
      </c>
      <c r="D50" s="7">
        <f t="shared" ref="D50:H50" si="7">SUM(D51:D59)</f>
        <v>16029005.03999998</v>
      </c>
      <c r="E50" s="29">
        <f t="shared" si="7"/>
        <v>104357511.52</v>
      </c>
      <c r="F50" s="7">
        <f t="shared" si="7"/>
        <v>7776436.5599999996</v>
      </c>
      <c r="G50" s="7">
        <f t="shared" si="7"/>
        <v>6499398.0999999996</v>
      </c>
      <c r="H50" s="29">
        <f t="shared" si="7"/>
        <v>96581074.959999993</v>
      </c>
    </row>
    <row r="51" spans="2:8" x14ac:dyDescent="0.2">
      <c r="B51" s="10" t="s">
        <v>53</v>
      </c>
      <c r="C51" s="25">
        <v>81273931.480000004</v>
      </c>
      <c r="D51" s="25">
        <v>-44984997.300000012</v>
      </c>
      <c r="E51" s="30">
        <f t="shared" si="2"/>
        <v>36288934.179999992</v>
      </c>
      <c r="F51" s="26">
        <v>2860022.67</v>
      </c>
      <c r="G51" s="26">
        <v>2702585.01</v>
      </c>
      <c r="H51" s="34">
        <f t="shared" si="3"/>
        <v>33428911.50999999</v>
      </c>
    </row>
    <row r="52" spans="2:8" x14ac:dyDescent="0.2">
      <c r="B52" s="10" t="s">
        <v>54</v>
      </c>
      <c r="C52" s="25">
        <v>827011</v>
      </c>
      <c r="D52" s="25">
        <v>4540341.6800000016</v>
      </c>
      <c r="E52" s="30">
        <f t="shared" si="2"/>
        <v>5367352.6800000016</v>
      </c>
      <c r="F52" s="26">
        <v>734202.72</v>
      </c>
      <c r="G52" s="26">
        <v>734202.72</v>
      </c>
      <c r="H52" s="34">
        <f t="shared" si="3"/>
        <v>4633149.9600000018</v>
      </c>
    </row>
    <row r="53" spans="2:8" ht="24" x14ac:dyDescent="0.2">
      <c r="B53" s="10" t="s">
        <v>55</v>
      </c>
      <c r="C53" s="25">
        <v>0</v>
      </c>
      <c r="D53" s="25">
        <v>0</v>
      </c>
      <c r="E53" s="30">
        <f t="shared" si="2"/>
        <v>0</v>
      </c>
      <c r="F53" s="26">
        <v>0</v>
      </c>
      <c r="G53" s="26">
        <v>0</v>
      </c>
      <c r="H53" s="34">
        <f t="shared" si="3"/>
        <v>0</v>
      </c>
    </row>
    <row r="54" spans="2:8" x14ac:dyDescent="0.2">
      <c r="B54" s="10" t="s">
        <v>56</v>
      </c>
      <c r="C54" s="25">
        <v>3350000</v>
      </c>
      <c r="D54" s="25">
        <v>9800955.5</v>
      </c>
      <c r="E54" s="30">
        <f t="shared" si="2"/>
        <v>13150955.5</v>
      </c>
      <c r="F54" s="26">
        <v>1442876</v>
      </c>
      <c r="G54" s="26">
        <v>492873</v>
      </c>
      <c r="H54" s="34">
        <f t="shared" si="3"/>
        <v>11708079.5</v>
      </c>
    </row>
    <row r="55" spans="2:8" x14ac:dyDescent="0.2">
      <c r="B55" s="10" t="s">
        <v>57</v>
      </c>
      <c r="C55" s="25">
        <v>0</v>
      </c>
      <c r="D55" s="25">
        <v>0</v>
      </c>
      <c r="E55" s="30">
        <f t="shared" si="2"/>
        <v>0</v>
      </c>
      <c r="F55" s="26">
        <v>0</v>
      </c>
      <c r="G55" s="26">
        <v>0</v>
      </c>
      <c r="H55" s="34">
        <f t="shared" si="3"/>
        <v>0</v>
      </c>
    </row>
    <row r="56" spans="2:8" x14ac:dyDescent="0.2">
      <c r="B56" s="10" t="s">
        <v>58</v>
      </c>
      <c r="C56" s="25">
        <v>2823020</v>
      </c>
      <c r="D56" s="25">
        <v>36647301.679999992</v>
      </c>
      <c r="E56" s="30">
        <f t="shared" si="2"/>
        <v>39470321.679999992</v>
      </c>
      <c r="F56" s="26">
        <v>2739335.17</v>
      </c>
      <c r="G56" s="26">
        <v>2569737.37</v>
      </c>
      <c r="H56" s="34">
        <f t="shared" si="3"/>
        <v>36730986.50999999</v>
      </c>
    </row>
    <row r="57" spans="2:8" x14ac:dyDescent="0.2">
      <c r="B57" s="10" t="s">
        <v>59</v>
      </c>
      <c r="C57" s="25">
        <v>0</v>
      </c>
      <c r="D57" s="25">
        <v>0</v>
      </c>
      <c r="E57" s="30">
        <f t="shared" si="2"/>
        <v>0</v>
      </c>
      <c r="F57" s="26">
        <v>0</v>
      </c>
      <c r="G57" s="26">
        <v>0</v>
      </c>
      <c r="H57" s="34">
        <f t="shared" si="3"/>
        <v>0</v>
      </c>
    </row>
    <row r="58" spans="2:8" x14ac:dyDescent="0.2">
      <c r="B58" s="10" t="s">
        <v>60</v>
      </c>
      <c r="C58" s="25">
        <v>0</v>
      </c>
      <c r="D58" s="25">
        <v>8300000</v>
      </c>
      <c r="E58" s="30">
        <f t="shared" si="2"/>
        <v>8300000</v>
      </c>
      <c r="F58" s="26">
        <v>0</v>
      </c>
      <c r="G58" s="26">
        <v>0</v>
      </c>
      <c r="H58" s="34">
        <f t="shared" si="3"/>
        <v>8300000</v>
      </c>
    </row>
    <row r="59" spans="2:8" x14ac:dyDescent="0.2">
      <c r="B59" s="10" t="s">
        <v>61</v>
      </c>
      <c r="C59" s="25">
        <v>54544</v>
      </c>
      <c r="D59" s="25">
        <v>1725403.48</v>
      </c>
      <c r="E59" s="30">
        <f t="shared" si="2"/>
        <v>1779947.48</v>
      </c>
      <c r="F59" s="26">
        <v>0</v>
      </c>
      <c r="G59" s="26">
        <v>0</v>
      </c>
      <c r="H59" s="34">
        <f t="shared" si="3"/>
        <v>1779947.48</v>
      </c>
    </row>
    <row r="60" spans="2:8" s="9" customFormat="1" x14ac:dyDescent="0.2">
      <c r="B60" s="6" t="s">
        <v>62</v>
      </c>
      <c r="C60" s="7">
        <f>SUM(C61:C63)</f>
        <v>442657094.88</v>
      </c>
      <c r="D60" s="7">
        <f t="shared" ref="D60:H60" si="8">SUM(D61:D63)</f>
        <v>201081317.07999995</v>
      </c>
      <c r="E60" s="29">
        <f t="shared" si="8"/>
        <v>643738411.95999992</v>
      </c>
      <c r="F60" s="7">
        <f t="shared" si="8"/>
        <v>172626487.14999998</v>
      </c>
      <c r="G60" s="7">
        <f t="shared" si="8"/>
        <v>163476258.08999997</v>
      </c>
      <c r="H60" s="29">
        <f t="shared" si="8"/>
        <v>471111924.80999994</v>
      </c>
    </row>
    <row r="61" spans="2:8" x14ac:dyDescent="0.2">
      <c r="B61" s="10" t="s">
        <v>63</v>
      </c>
      <c r="C61" s="25">
        <v>226124999.94</v>
      </c>
      <c r="D61" s="25">
        <v>278265161.27999997</v>
      </c>
      <c r="E61" s="30">
        <f t="shared" si="2"/>
        <v>504390161.21999997</v>
      </c>
      <c r="F61" s="26">
        <v>165932736.25999999</v>
      </c>
      <c r="G61" s="26">
        <v>156782507.19999999</v>
      </c>
      <c r="H61" s="34">
        <f t="shared" si="3"/>
        <v>338457424.95999998</v>
      </c>
    </row>
    <row r="62" spans="2:8" x14ac:dyDescent="0.2">
      <c r="B62" s="10" t="s">
        <v>64</v>
      </c>
      <c r="C62" s="25">
        <v>134516026.19999999</v>
      </c>
      <c r="D62" s="25">
        <v>4429493.1999999881</v>
      </c>
      <c r="E62" s="30">
        <f t="shared" si="2"/>
        <v>138945519.39999998</v>
      </c>
      <c r="F62" s="26">
        <v>6693750.8899999997</v>
      </c>
      <c r="G62" s="26">
        <v>6693750.8899999997</v>
      </c>
      <c r="H62" s="34">
        <f t="shared" si="3"/>
        <v>132251768.50999998</v>
      </c>
    </row>
    <row r="63" spans="2:8" x14ac:dyDescent="0.2">
      <c r="B63" s="10" t="s">
        <v>65</v>
      </c>
      <c r="C63" s="25">
        <v>82016068.739999995</v>
      </c>
      <c r="D63" s="25">
        <v>-81613337.400000006</v>
      </c>
      <c r="E63" s="30">
        <f t="shared" si="2"/>
        <v>402731.33999998868</v>
      </c>
      <c r="F63" s="26">
        <v>0</v>
      </c>
      <c r="G63" s="26">
        <v>0</v>
      </c>
      <c r="H63" s="34">
        <f>SUM(E63-F63)</f>
        <v>402731.33999998868</v>
      </c>
    </row>
    <row r="64" spans="2:8" s="9" customFormat="1" ht="24.75" customHeight="1" x14ac:dyDescent="0.2">
      <c r="B64" s="12" t="s">
        <v>66</v>
      </c>
      <c r="C64" s="7">
        <f>SUM(C65:C72)</f>
        <v>0</v>
      </c>
      <c r="D64" s="7">
        <f t="shared" ref="D64:H64" si="9">SUM(D65:D72)</f>
        <v>0</v>
      </c>
      <c r="E64" s="29">
        <f t="shared" si="9"/>
        <v>0</v>
      </c>
      <c r="F64" s="7">
        <f t="shared" si="9"/>
        <v>0</v>
      </c>
      <c r="G64" s="7">
        <f t="shared" si="9"/>
        <v>0</v>
      </c>
      <c r="H64" s="29">
        <f t="shared" si="9"/>
        <v>0</v>
      </c>
    </row>
    <row r="65" spans="2:8" ht="24" x14ac:dyDescent="0.2">
      <c r="B65" s="10" t="s">
        <v>67</v>
      </c>
      <c r="C65" s="25">
        <v>0</v>
      </c>
      <c r="D65" s="25">
        <v>0</v>
      </c>
      <c r="E65" s="30">
        <f t="shared" si="2"/>
        <v>0</v>
      </c>
      <c r="F65" s="26">
        <v>0</v>
      </c>
      <c r="G65" s="26">
        <v>0</v>
      </c>
      <c r="H65" s="34">
        <f t="shared" si="3"/>
        <v>0</v>
      </c>
    </row>
    <row r="66" spans="2:8" x14ac:dyDescent="0.2">
      <c r="B66" s="10" t="s">
        <v>68</v>
      </c>
      <c r="C66" s="25">
        <v>0</v>
      </c>
      <c r="D66" s="25">
        <v>0</v>
      </c>
      <c r="E66" s="30">
        <f t="shared" si="2"/>
        <v>0</v>
      </c>
      <c r="F66" s="26">
        <v>0</v>
      </c>
      <c r="G66" s="26">
        <v>0</v>
      </c>
      <c r="H66" s="34">
        <f t="shared" si="3"/>
        <v>0</v>
      </c>
    </row>
    <row r="67" spans="2:8" x14ac:dyDescent="0.2">
      <c r="B67" s="10" t="s">
        <v>69</v>
      </c>
      <c r="C67" s="25">
        <v>0</v>
      </c>
      <c r="D67" s="25">
        <v>0</v>
      </c>
      <c r="E67" s="30">
        <f t="shared" si="2"/>
        <v>0</v>
      </c>
      <c r="F67" s="26">
        <v>0</v>
      </c>
      <c r="G67" s="26">
        <v>0</v>
      </c>
      <c r="H67" s="34">
        <f t="shared" si="3"/>
        <v>0</v>
      </c>
    </row>
    <row r="68" spans="2:8" x14ac:dyDescent="0.2">
      <c r="B68" s="10" t="s">
        <v>70</v>
      </c>
      <c r="C68" s="25">
        <v>0</v>
      </c>
      <c r="D68" s="25">
        <v>0</v>
      </c>
      <c r="E68" s="30">
        <f t="shared" si="2"/>
        <v>0</v>
      </c>
      <c r="F68" s="26">
        <v>0</v>
      </c>
      <c r="G68" s="26">
        <v>0</v>
      </c>
      <c r="H68" s="34">
        <f t="shared" si="3"/>
        <v>0</v>
      </c>
    </row>
    <row r="69" spans="2:8" ht="24" x14ac:dyDescent="0.2">
      <c r="B69" s="10" t="s">
        <v>71</v>
      </c>
      <c r="C69" s="25">
        <v>0</v>
      </c>
      <c r="D69" s="25">
        <v>0</v>
      </c>
      <c r="E69" s="30">
        <f t="shared" si="2"/>
        <v>0</v>
      </c>
      <c r="F69" s="26">
        <v>0</v>
      </c>
      <c r="G69" s="26">
        <v>0</v>
      </c>
      <c r="H69" s="34">
        <f t="shared" si="3"/>
        <v>0</v>
      </c>
    </row>
    <row r="70" spans="2:8" s="14" customFormat="1" ht="24" x14ac:dyDescent="0.2">
      <c r="B70" s="13" t="s">
        <v>72</v>
      </c>
      <c r="C70" s="25">
        <v>0</v>
      </c>
      <c r="D70" s="25">
        <v>0</v>
      </c>
      <c r="E70" s="30">
        <f t="shared" si="2"/>
        <v>0</v>
      </c>
      <c r="F70" s="26">
        <v>0</v>
      </c>
      <c r="G70" s="26">
        <v>0</v>
      </c>
      <c r="H70" s="34">
        <f t="shared" si="3"/>
        <v>0</v>
      </c>
    </row>
    <row r="71" spans="2:8" x14ac:dyDescent="0.2">
      <c r="B71" s="10" t="s">
        <v>73</v>
      </c>
      <c r="C71" s="25">
        <v>0</v>
      </c>
      <c r="D71" s="25">
        <v>0</v>
      </c>
      <c r="E71" s="30">
        <f t="shared" si="2"/>
        <v>0</v>
      </c>
      <c r="F71" s="26">
        <v>0</v>
      </c>
      <c r="G71" s="26">
        <v>0</v>
      </c>
      <c r="H71" s="34">
        <f t="shared" si="3"/>
        <v>0</v>
      </c>
    </row>
    <row r="72" spans="2:8" ht="24" x14ac:dyDescent="0.2">
      <c r="B72" s="10" t="s">
        <v>74</v>
      </c>
      <c r="C72" s="25">
        <v>0</v>
      </c>
      <c r="D72" s="25">
        <v>0</v>
      </c>
      <c r="E72" s="30">
        <f t="shared" si="2"/>
        <v>0</v>
      </c>
      <c r="F72" s="26">
        <v>0</v>
      </c>
      <c r="G72" s="26">
        <v>0</v>
      </c>
      <c r="H72" s="34">
        <f t="shared" si="3"/>
        <v>0</v>
      </c>
    </row>
    <row r="73" spans="2:8" s="9" customFormat="1" x14ac:dyDescent="0.2">
      <c r="B73" s="6" t="s">
        <v>75</v>
      </c>
      <c r="C73" s="7">
        <f>SUM(C74:C76)</f>
        <v>0</v>
      </c>
      <c r="D73" s="7">
        <f t="shared" ref="D73:H73" si="10">SUM(D74:D76)</f>
        <v>0</v>
      </c>
      <c r="E73" s="29">
        <f t="shared" si="10"/>
        <v>0</v>
      </c>
      <c r="F73" s="7">
        <f t="shared" si="10"/>
        <v>0</v>
      </c>
      <c r="G73" s="7">
        <f t="shared" si="10"/>
        <v>0</v>
      </c>
      <c r="H73" s="29">
        <f t="shared" si="10"/>
        <v>0</v>
      </c>
    </row>
    <row r="74" spans="2:8" x14ac:dyDescent="0.2">
      <c r="B74" s="15" t="s">
        <v>76</v>
      </c>
      <c r="C74" s="25">
        <v>0</v>
      </c>
      <c r="D74" s="25">
        <v>0</v>
      </c>
      <c r="E74" s="30">
        <f t="shared" si="2"/>
        <v>0</v>
      </c>
      <c r="F74" s="26">
        <v>0</v>
      </c>
      <c r="G74" s="25">
        <v>0</v>
      </c>
      <c r="H74" s="34">
        <f t="shared" si="3"/>
        <v>0</v>
      </c>
    </row>
    <row r="75" spans="2:8" x14ac:dyDescent="0.2">
      <c r="B75" s="15" t="s">
        <v>77</v>
      </c>
      <c r="C75" s="25">
        <v>0</v>
      </c>
      <c r="D75" s="25">
        <v>0</v>
      </c>
      <c r="E75" s="30">
        <f t="shared" si="2"/>
        <v>0</v>
      </c>
      <c r="F75" s="26">
        <v>0</v>
      </c>
      <c r="G75" s="25">
        <v>0</v>
      </c>
      <c r="H75" s="34">
        <f t="shared" si="3"/>
        <v>0</v>
      </c>
    </row>
    <row r="76" spans="2:8" x14ac:dyDescent="0.2">
      <c r="B76" s="15" t="s">
        <v>78</v>
      </c>
      <c r="C76" s="25">
        <v>0</v>
      </c>
      <c r="D76" s="25">
        <v>0</v>
      </c>
      <c r="E76" s="30">
        <f t="shared" si="2"/>
        <v>0</v>
      </c>
      <c r="F76" s="26">
        <v>0</v>
      </c>
      <c r="G76" s="25">
        <v>0</v>
      </c>
      <c r="H76" s="34">
        <f t="shared" si="3"/>
        <v>0</v>
      </c>
    </row>
    <row r="77" spans="2:8" s="9" customFormat="1" x14ac:dyDescent="0.2">
      <c r="B77" s="6" t="s">
        <v>79</v>
      </c>
      <c r="C77" s="7">
        <f>SUM(C78:C84)</f>
        <v>0</v>
      </c>
      <c r="D77" s="7">
        <f t="shared" ref="D77:H77" si="11">SUM(D78:D84)</f>
        <v>1348500</v>
      </c>
      <c r="E77" s="29">
        <f t="shared" si="11"/>
        <v>1348500</v>
      </c>
      <c r="F77" s="7">
        <f t="shared" si="11"/>
        <v>1290500</v>
      </c>
      <c r="G77" s="7">
        <f t="shared" si="11"/>
        <v>1290500</v>
      </c>
      <c r="H77" s="29">
        <f t="shared" si="11"/>
        <v>58000</v>
      </c>
    </row>
    <row r="78" spans="2:8" x14ac:dyDescent="0.2">
      <c r="B78" s="10" t="s">
        <v>80</v>
      </c>
      <c r="C78" s="25">
        <v>0</v>
      </c>
      <c r="D78" s="25">
        <v>0</v>
      </c>
      <c r="E78" s="30">
        <f t="shared" si="2"/>
        <v>0</v>
      </c>
      <c r="F78" s="26">
        <v>0</v>
      </c>
      <c r="G78" s="25">
        <v>0</v>
      </c>
      <c r="H78" s="34">
        <f t="shared" si="3"/>
        <v>0</v>
      </c>
    </row>
    <row r="79" spans="2:8" x14ac:dyDescent="0.2">
      <c r="B79" s="10" t="s">
        <v>81</v>
      </c>
      <c r="C79" s="25">
        <v>0</v>
      </c>
      <c r="D79" s="25">
        <v>0</v>
      </c>
      <c r="E79" s="30">
        <f t="shared" si="2"/>
        <v>0</v>
      </c>
      <c r="F79" s="26">
        <v>0</v>
      </c>
      <c r="G79" s="25">
        <v>0</v>
      </c>
      <c r="H79" s="34">
        <f t="shared" si="3"/>
        <v>0</v>
      </c>
    </row>
    <row r="80" spans="2:8" x14ac:dyDescent="0.2">
      <c r="B80" s="10" t="s">
        <v>82</v>
      </c>
      <c r="C80" s="25">
        <v>0</v>
      </c>
      <c r="D80" s="25">
        <v>0</v>
      </c>
      <c r="E80" s="30">
        <f t="shared" ref="E80:E84" si="12">SUM(C80:D80)</f>
        <v>0</v>
      </c>
      <c r="F80" s="26">
        <v>0</v>
      </c>
      <c r="G80" s="25">
        <v>0</v>
      </c>
      <c r="H80" s="34">
        <f t="shared" ref="H80:H84" si="13">SUM(E80-F80)</f>
        <v>0</v>
      </c>
    </row>
    <row r="81" spans="2:13" x14ac:dyDescent="0.2">
      <c r="B81" s="10" t="s">
        <v>83</v>
      </c>
      <c r="C81" s="25">
        <v>0</v>
      </c>
      <c r="D81" s="25">
        <v>1348500</v>
      </c>
      <c r="E81" s="30">
        <f t="shared" si="12"/>
        <v>1348500</v>
      </c>
      <c r="F81" s="26">
        <v>1290500</v>
      </c>
      <c r="G81" s="25">
        <v>1290500</v>
      </c>
      <c r="H81" s="34">
        <f t="shared" si="13"/>
        <v>58000</v>
      </c>
    </row>
    <row r="82" spans="2:13" x14ac:dyDescent="0.2">
      <c r="B82" s="10" t="s">
        <v>84</v>
      </c>
      <c r="C82" s="25">
        <v>0</v>
      </c>
      <c r="D82" s="25">
        <v>0</v>
      </c>
      <c r="E82" s="30">
        <f t="shared" si="12"/>
        <v>0</v>
      </c>
      <c r="F82" s="26">
        <v>0</v>
      </c>
      <c r="G82" s="25">
        <v>0</v>
      </c>
      <c r="H82" s="34">
        <f t="shared" si="13"/>
        <v>0</v>
      </c>
    </row>
    <row r="83" spans="2:13" x14ac:dyDescent="0.2">
      <c r="B83" s="10" t="s">
        <v>85</v>
      </c>
      <c r="C83" s="25">
        <v>0</v>
      </c>
      <c r="D83" s="25">
        <v>0</v>
      </c>
      <c r="E83" s="30">
        <f t="shared" si="12"/>
        <v>0</v>
      </c>
      <c r="F83" s="26">
        <v>0</v>
      </c>
      <c r="G83" s="25">
        <v>0</v>
      </c>
      <c r="H83" s="34">
        <f t="shared" si="13"/>
        <v>0</v>
      </c>
    </row>
    <row r="84" spans="2:13" ht="24" x14ac:dyDescent="0.2">
      <c r="B84" s="10" t="s">
        <v>86</v>
      </c>
      <c r="C84" s="25">
        <v>0</v>
      </c>
      <c r="D84" s="25">
        <v>0</v>
      </c>
      <c r="E84" s="30">
        <f t="shared" si="12"/>
        <v>0</v>
      </c>
      <c r="F84" s="26">
        <v>0</v>
      </c>
      <c r="G84" s="25">
        <v>0</v>
      </c>
      <c r="H84" s="34">
        <f t="shared" si="13"/>
        <v>0</v>
      </c>
    </row>
    <row r="85" spans="2:13" ht="24.75" customHeight="1" x14ac:dyDescent="0.2">
      <c r="B85" s="16" t="s">
        <v>87</v>
      </c>
      <c r="C85" s="17">
        <f>SUM(C86,C94,C104,C114,C124,C134,C138,C147,C151)</f>
        <v>760018959.63999999</v>
      </c>
      <c r="D85" s="17">
        <f t="shared" ref="D85:H85" si="14">SUM(D86,D94,D104,D114,D124,D134,D138,D147,D151)</f>
        <v>221523794.76999998</v>
      </c>
      <c r="E85" s="31">
        <f t="shared" si="14"/>
        <v>981542754.41000021</v>
      </c>
      <c r="F85" s="17">
        <f t="shared" si="14"/>
        <v>580478095.3599999</v>
      </c>
      <c r="G85" s="17">
        <f t="shared" si="14"/>
        <v>564854231.00999999</v>
      </c>
      <c r="H85" s="31">
        <f t="shared" si="14"/>
        <v>401064659.05000001</v>
      </c>
      <c r="M85" s="18"/>
    </row>
    <row r="86" spans="2:13" x14ac:dyDescent="0.2">
      <c r="B86" s="19" t="s">
        <v>14</v>
      </c>
      <c r="C86" s="7">
        <f>SUM(C87:C93)</f>
        <v>80078909.939999998</v>
      </c>
      <c r="D86" s="7">
        <f t="shared" ref="D86:H86" si="15">SUM(D87:D93)</f>
        <v>75431675.269999996</v>
      </c>
      <c r="E86" s="29">
        <f t="shared" si="15"/>
        <v>155510585.21000001</v>
      </c>
      <c r="F86" s="7">
        <f t="shared" si="15"/>
        <v>154189898.72</v>
      </c>
      <c r="G86" s="7">
        <f t="shared" si="15"/>
        <v>154099898.75</v>
      </c>
      <c r="H86" s="29">
        <f t="shared" si="15"/>
        <v>1320686.4900000058</v>
      </c>
    </row>
    <row r="87" spans="2:13" ht="24" x14ac:dyDescent="0.2">
      <c r="B87" s="10" t="s">
        <v>15</v>
      </c>
      <c r="C87" s="25">
        <v>22971970.620000001</v>
      </c>
      <c r="D87" s="25">
        <v>22762446.689999998</v>
      </c>
      <c r="E87" s="30">
        <f>SUM(C87:D87)</f>
        <v>45734417.310000002</v>
      </c>
      <c r="F87" s="26">
        <v>45355527.630000003</v>
      </c>
      <c r="G87" s="26">
        <v>45355527.630000003</v>
      </c>
      <c r="H87" s="34">
        <f t="shared" ref="H87:H153" si="16">SUM(E87-F87)</f>
        <v>378889.6799999997</v>
      </c>
    </row>
    <row r="88" spans="2:13" ht="24.6" customHeight="1" x14ac:dyDescent="0.2">
      <c r="B88" s="10" t="s">
        <v>16</v>
      </c>
      <c r="C88" s="25">
        <v>422000.91</v>
      </c>
      <c r="D88" s="25">
        <v>-422000.91</v>
      </c>
      <c r="E88" s="30">
        <f t="shared" ref="E88:E153" si="17">SUM(C88:D88)</f>
        <v>0</v>
      </c>
      <c r="F88" s="26">
        <v>0</v>
      </c>
      <c r="G88" s="26">
        <v>0</v>
      </c>
      <c r="H88" s="34">
        <f>SUM(E88-F88)</f>
        <v>0</v>
      </c>
    </row>
    <row r="89" spans="2:13" x14ac:dyDescent="0.2">
      <c r="B89" s="10" t="s">
        <v>17</v>
      </c>
      <c r="C89" s="25">
        <v>9753782.4600000009</v>
      </c>
      <c r="D89" s="25">
        <v>8758103.8300000001</v>
      </c>
      <c r="E89" s="30">
        <f t="shared" si="17"/>
        <v>18511886.289999999</v>
      </c>
      <c r="F89" s="26">
        <v>18511886.289999999</v>
      </c>
      <c r="G89" s="26">
        <v>18511886.289999999</v>
      </c>
      <c r="H89" s="34">
        <f t="shared" si="16"/>
        <v>0</v>
      </c>
    </row>
    <row r="90" spans="2:13" x14ac:dyDescent="0.2">
      <c r="B90" s="10" t="s">
        <v>18</v>
      </c>
      <c r="C90" s="25">
        <v>4887323.7300000004</v>
      </c>
      <c r="D90" s="25">
        <v>5382862.9399999995</v>
      </c>
      <c r="E90" s="30">
        <f t="shared" si="17"/>
        <v>10270186.67</v>
      </c>
      <c r="F90" s="26">
        <v>10270186.67</v>
      </c>
      <c r="G90" s="26">
        <v>10270186.67</v>
      </c>
      <c r="H90" s="34">
        <f t="shared" si="16"/>
        <v>0</v>
      </c>
    </row>
    <row r="91" spans="2:13" x14ac:dyDescent="0.2">
      <c r="B91" s="10" t="s">
        <v>19</v>
      </c>
      <c r="C91" s="25">
        <v>27211526.73</v>
      </c>
      <c r="D91" s="25">
        <v>25151541.909999996</v>
      </c>
      <c r="E91" s="30">
        <f t="shared" si="17"/>
        <v>52363068.640000001</v>
      </c>
      <c r="F91" s="26">
        <v>52363068.640000001</v>
      </c>
      <c r="G91" s="26">
        <v>52363068.640000001</v>
      </c>
      <c r="H91" s="34">
        <f t="shared" si="16"/>
        <v>0</v>
      </c>
    </row>
    <row r="92" spans="2:13" x14ac:dyDescent="0.2">
      <c r="B92" s="10" t="s">
        <v>20</v>
      </c>
      <c r="C92" s="25">
        <v>0</v>
      </c>
      <c r="D92" s="25">
        <v>0</v>
      </c>
      <c r="E92" s="30">
        <f t="shared" si="17"/>
        <v>0</v>
      </c>
      <c r="F92" s="26">
        <v>0</v>
      </c>
      <c r="G92" s="26">
        <v>0</v>
      </c>
      <c r="H92" s="34">
        <f t="shared" si="16"/>
        <v>0</v>
      </c>
    </row>
    <row r="93" spans="2:13" x14ac:dyDescent="0.2">
      <c r="B93" s="10" t="s">
        <v>21</v>
      </c>
      <c r="C93" s="25">
        <v>14832305.49</v>
      </c>
      <c r="D93" s="25">
        <v>13798720.810000002</v>
      </c>
      <c r="E93" s="30">
        <f t="shared" si="17"/>
        <v>28631026.300000004</v>
      </c>
      <c r="F93" s="26">
        <v>27689229.489999998</v>
      </c>
      <c r="G93" s="26">
        <v>27599229.52</v>
      </c>
      <c r="H93" s="34">
        <f t="shared" si="16"/>
        <v>941796.81000000611</v>
      </c>
    </row>
    <row r="94" spans="2:13" ht="24" x14ac:dyDescent="0.2">
      <c r="B94" s="20" t="s">
        <v>22</v>
      </c>
      <c r="C94" s="7">
        <f>SUM(C95:C103)</f>
        <v>133785814.37</v>
      </c>
      <c r="D94" s="7">
        <f t="shared" ref="D94:H94" si="18">SUM(D95:D103)</f>
        <v>-646099.72000000277</v>
      </c>
      <c r="E94" s="29">
        <f t="shared" si="18"/>
        <v>133139714.64999999</v>
      </c>
      <c r="F94" s="7">
        <f t="shared" si="18"/>
        <v>87227325.069999978</v>
      </c>
      <c r="G94" s="7">
        <f t="shared" si="18"/>
        <v>86727765.679999992</v>
      </c>
      <c r="H94" s="29">
        <f t="shared" si="18"/>
        <v>45912389.580000013</v>
      </c>
    </row>
    <row r="95" spans="2:13" ht="24" x14ac:dyDescent="0.2">
      <c r="B95" s="10" t="s">
        <v>23</v>
      </c>
      <c r="C95" s="25">
        <v>0</v>
      </c>
      <c r="D95" s="25">
        <v>1904.71</v>
      </c>
      <c r="E95" s="30">
        <f t="shared" si="17"/>
        <v>1904.71</v>
      </c>
      <c r="F95" s="26">
        <v>865.22</v>
      </c>
      <c r="G95" s="26">
        <v>865.22</v>
      </c>
      <c r="H95" s="34">
        <f t="shared" si="16"/>
        <v>1039.49</v>
      </c>
    </row>
    <row r="96" spans="2:13" x14ac:dyDescent="0.2">
      <c r="B96" s="10" t="s">
        <v>24</v>
      </c>
      <c r="C96" s="25">
        <v>0</v>
      </c>
      <c r="D96" s="25">
        <v>0</v>
      </c>
      <c r="E96" s="30">
        <f t="shared" si="17"/>
        <v>0</v>
      </c>
      <c r="F96" s="26">
        <v>0</v>
      </c>
      <c r="G96" s="26">
        <v>0</v>
      </c>
      <c r="H96" s="34">
        <f t="shared" si="16"/>
        <v>0</v>
      </c>
    </row>
    <row r="97" spans="2:18" ht="24" x14ac:dyDescent="0.2">
      <c r="B97" s="10" t="s">
        <v>25</v>
      </c>
      <c r="C97" s="25">
        <v>0</v>
      </c>
      <c r="D97" s="25">
        <v>0</v>
      </c>
      <c r="E97" s="30">
        <f t="shared" si="17"/>
        <v>0</v>
      </c>
      <c r="F97" s="26">
        <v>0</v>
      </c>
      <c r="G97" s="26">
        <v>0</v>
      </c>
      <c r="H97" s="34">
        <f t="shared" si="16"/>
        <v>0</v>
      </c>
    </row>
    <row r="98" spans="2:18" ht="24" x14ac:dyDescent="0.2">
      <c r="B98" s="10" t="s">
        <v>26</v>
      </c>
      <c r="C98" s="25">
        <v>26242719.449999999</v>
      </c>
      <c r="D98" s="25">
        <v>-21887467.130000003</v>
      </c>
      <c r="E98" s="30">
        <f t="shared" si="17"/>
        <v>4355252.3199999966</v>
      </c>
      <c r="F98" s="26">
        <v>1047833.1100000001</v>
      </c>
      <c r="G98" s="26">
        <v>832236.67</v>
      </c>
      <c r="H98" s="34">
        <f t="shared" si="16"/>
        <v>3307419.2099999962</v>
      </c>
    </row>
    <row r="99" spans="2:18" ht="24" x14ac:dyDescent="0.2">
      <c r="B99" s="10" t="s">
        <v>27</v>
      </c>
      <c r="C99" s="25">
        <v>2000000</v>
      </c>
      <c r="D99" s="25">
        <v>-256599.12</v>
      </c>
      <c r="E99" s="30">
        <f t="shared" si="17"/>
        <v>1743400.88</v>
      </c>
      <c r="F99" s="26">
        <v>30474.36</v>
      </c>
      <c r="G99" s="26">
        <v>30474.36</v>
      </c>
      <c r="H99" s="34">
        <f t="shared" si="16"/>
        <v>1712926.5199999998</v>
      </c>
      <c r="J99" s="21"/>
    </row>
    <row r="100" spans="2:18" x14ac:dyDescent="0.2">
      <c r="B100" s="10" t="s">
        <v>28</v>
      </c>
      <c r="C100" s="25">
        <v>105543094.92</v>
      </c>
      <c r="D100" s="25">
        <v>18911308</v>
      </c>
      <c r="E100" s="30">
        <f t="shared" si="17"/>
        <v>124454402.92</v>
      </c>
      <c r="F100" s="26">
        <v>85147900.559999987</v>
      </c>
      <c r="G100" s="26">
        <v>84899656.599999994</v>
      </c>
      <c r="H100" s="34">
        <f t="shared" si="16"/>
        <v>39306502.360000014</v>
      </c>
      <c r="R100" s="2"/>
    </row>
    <row r="101" spans="2:18" ht="24" x14ac:dyDescent="0.2">
      <c r="B101" s="10" t="s">
        <v>29</v>
      </c>
      <c r="C101" s="25">
        <v>0</v>
      </c>
      <c r="D101" s="25">
        <v>0</v>
      </c>
      <c r="E101" s="30">
        <f t="shared" si="17"/>
        <v>0</v>
      </c>
      <c r="F101" s="26">
        <v>0</v>
      </c>
      <c r="G101" s="26">
        <v>0</v>
      </c>
      <c r="H101" s="34">
        <f t="shared" si="16"/>
        <v>0</v>
      </c>
    </row>
    <row r="102" spans="2:18" ht="12.6" customHeight="1" x14ac:dyDescent="0.2">
      <c r="B102" s="10" t="s">
        <v>30</v>
      </c>
      <c r="C102" s="25">
        <v>0</v>
      </c>
      <c r="D102" s="25">
        <v>963090</v>
      </c>
      <c r="E102" s="30">
        <f t="shared" si="17"/>
        <v>963090</v>
      </c>
      <c r="F102" s="26">
        <v>963090</v>
      </c>
      <c r="G102" s="26">
        <v>963090</v>
      </c>
      <c r="H102" s="34">
        <f t="shared" si="16"/>
        <v>0</v>
      </c>
    </row>
    <row r="103" spans="2:18" ht="24.6" customHeight="1" x14ac:dyDescent="0.2">
      <c r="B103" s="10" t="s">
        <v>31</v>
      </c>
      <c r="C103" s="25">
        <v>0</v>
      </c>
      <c r="D103" s="25">
        <v>1621663.82</v>
      </c>
      <c r="E103" s="30">
        <f t="shared" si="17"/>
        <v>1621663.82</v>
      </c>
      <c r="F103" s="26">
        <v>37161.82</v>
      </c>
      <c r="G103" s="26">
        <v>1442.83</v>
      </c>
      <c r="H103" s="34">
        <f t="shared" si="16"/>
        <v>1584502</v>
      </c>
    </row>
    <row r="104" spans="2:18" ht="24" x14ac:dyDescent="0.2">
      <c r="B104" s="20" t="s">
        <v>32</v>
      </c>
      <c r="C104" s="7">
        <f>SUM(C105:C113)</f>
        <v>241173076</v>
      </c>
      <c r="D104" s="7">
        <f t="shared" ref="D104:H104" si="19">SUM(D105:D113)</f>
        <v>58854732.710000008</v>
      </c>
      <c r="E104" s="29">
        <f t="shared" si="19"/>
        <v>300027808.71000004</v>
      </c>
      <c r="F104" s="7">
        <f t="shared" si="19"/>
        <v>154081299.75999999</v>
      </c>
      <c r="G104" s="7">
        <f t="shared" si="19"/>
        <v>145580787.81</v>
      </c>
      <c r="H104" s="29">
        <f t="shared" si="19"/>
        <v>145946508.95000002</v>
      </c>
    </row>
    <row r="105" spans="2:18" x14ac:dyDescent="0.2">
      <c r="B105" s="10" t="s">
        <v>33</v>
      </c>
      <c r="C105" s="25">
        <v>0</v>
      </c>
      <c r="D105" s="25">
        <v>0</v>
      </c>
      <c r="E105" s="30">
        <f t="shared" si="17"/>
        <v>0</v>
      </c>
      <c r="F105" s="26">
        <v>0</v>
      </c>
      <c r="G105" s="26">
        <v>0</v>
      </c>
      <c r="H105" s="34">
        <f t="shared" si="16"/>
        <v>0</v>
      </c>
    </row>
    <row r="106" spans="2:18" x14ac:dyDescent="0.2">
      <c r="B106" s="10" t="s">
        <v>34</v>
      </c>
      <c r="C106" s="25">
        <v>71000000</v>
      </c>
      <c r="D106" s="25">
        <v>-3021863.400000006</v>
      </c>
      <c r="E106" s="30">
        <f t="shared" si="17"/>
        <v>67978136.599999994</v>
      </c>
      <c r="F106" s="26">
        <v>24424639.119999997</v>
      </c>
      <c r="G106" s="26">
        <v>19519223.699999999</v>
      </c>
      <c r="H106" s="34">
        <f t="shared" si="16"/>
        <v>43553497.479999997</v>
      </c>
    </row>
    <row r="107" spans="2:18" ht="24" x14ac:dyDescent="0.2">
      <c r="B107" s="10" t="s">
        <v>35</v>
      </c>
      <c r="C107" s="25">
        <v>6750000</v>
      </c>
      <c r="D107" s="25">
        <v>1325357.9100000001</v>
      </c>
      <c r="E107" s="30">
        <f t="shared" si="17"/>
        <v>8075357.9100000001</v>
      </c>
      <c r="F107" s="26">
        <v>5260803.91</v>
      </c>
      <c r="G107" s="26">
        <v>4746053.91</v>
      </c>
      <c r="H107" s="34">
        <f t="shared" si="16"/>
        <v>2814554</v>
      </c>
    </row>
    <row r="108" spans="2:18" ht="24" x14ac:dyDescent="0.2">
      <c r="B108" s="10" t="s">
        <v>36</v>
      </c>
      <c r="C108" s="25">
        <v>0</v>
      </c>
      <c r="D108" s="25">
        <v>0</v>
      </c>
      <c r="E108" s="30">
        <f t="shared" si="17"/>
        <v>0</v>
      </c>
      <c r="F108" s="26">
        <v>0</v>
      </c>
      <c r="G108" s="26">
        <v>0</v>
      </c>
      <c r="H108" s="34">
        <f t="shared" si="16"/>
        <v>0</v>
      </c>
    </row>
    <row r="109" spans="2:18" ht="24" x14ac:dyDescent="0.2">
      <c r="B109" s="10" t="s">
        <v>37</v>
      </c>
      <c r="C109" s="25">
        <v>163423076</v>
      </c>
      <c r="D109" s="25">
        <v>56851238.200000018</v>
      </c>
      <c r="E109" s="30">
        <f t="shared" si="17"/>
        <v>220274314.20000002</v>
      </c>
      <c r="F109" s="26">
        <v>120696697.27</v>
      </c>
      <c r="G109" s="26">
        <v>117616350.73999999</v>
      </c>
      <c r="H109" s="34">
        <f t="shared" si="16"/>
        <v>99577616.930000022</v>
      </c>
    </row>
    <row r="110" spans="2:18" ht="24" x14ac:dyDescent="0.2">
      <c r="B110" s="10" t="s">
        <v>38</v>
      </c>
      <c r="C110" s="25">
        <v>0</v>
      </c>
      <c r="D110" s="25">
        <v>0</v>
      </c>
      <c r="E110" s="30">
        <f t="shared" si="17"/>
        <v>0</v>
      </c>
      <c r="F110" s="26">
        <v>0</v>
      </c>
      <c r="G110" s="26">
        <v>0</v>
      </c>
      <c r="H110" s="34">
        <f t="shared" si="16"/>
        <v>0</v>
      </c>
    </row>
    <row r="111" spans="2:18" x14ac:dyDescent="0.2">
      <c r="B111" s="10" t="s">
        <v>39</v>
      </c>
      <c r="C111" s="25">
        <v>0</v>
      </c>
      <c r="D111" s="25">
        <v>0</v>
      </c>
      <c r="E111" s="30">
        <f t="shared" si="17"/>
        <v>0</v>
      </c>
      <c r="F111" s="26">
        <v>0</v>
      </c>
      <c r="G111" s="26">
        <v>0</v>
      </c>
      <c r="H111" s="34">
        <f t="shared" si="16"/>
        <v>0</v>
      </c>
    </row>
    <row r="112" spans="2:18" x14ac:dyDescent="0.2">
      <c r="B112" s="10" t="s">
        <v>40</v>
      </c>
      <c r="C112" s="25">
        <v>0</v>
      </c>
      <c r="D112" s="25">
        <v>0</v>
      </c>
      <c r="E112" s="30">
        <f t="shared" si="17"/>
        <v>0</v>
      </c>
      <c r="F112" s="26">
        <v>0</v>
      </c>
      <c r="G112" s="26">
        <v>0</v>
      </c>
      <c r="H112" s="34">
        <f t="shared" si="16"/>
        <v>0</v>
      </c>
      <c r="J112" s="21"/>
    </row>
    <row r="113" spans="2:8" x14ac:dyDescent="0.2">
      <c r="B113" s="10" t="s">
        <v>41</v>
      </c>
      <c r="C113" s="25">
        <v>0</v>
      </c>
      <c r="D113" s="25">
        <v>3700000</v>
      </c>
      <c r="E113" s="30">
        <f t="shared" si="17"/>
        <v>3700000</v>
      </c>
      <c r="F113" s="26">
        <v>3699159.46</v>
      </c>
      <c r="G113" s="26">
        <v>3699159.46</v>
      </c>
      <c r="H113" s="34">
        <f t="shared" si="16"/>
        <v>840.54000000003725</v>
      </c>
    </row>
    <row r="114" spans="2:8" ht="29.25" customHeight="1" x14ac:dyDescent="0.2">
      <c r="B114" s="20" t="s">
        <v>42</v>
      </c>
      <c r="C114" s="7">
        <f>SUM(C115:C123)</f>
        <v>80372203.870000005</v>
      </c>
      <c r="D114" s="7">
        <f t="shared" ref="D114:H114" si="20">SUM(D115:D123)</f>
        <v>27134521.25</v>
      </c>
      <c r="E114" s="29">
        <f t="shared" si="20"/>
        <v>107506725.12</v>
      </c>
      <c r="F114" s="7">
        <f t="shared" si="20"/>
        <v>85311746.649999991</v>
      </c>
      <c r="G114" s="7">
        <f t="shared" si="20"/>
        <v>84808229.989999995</v>
      </c>
      <c r="H114" s="29">
        <f t="shared" si="20"/>
        <v>22194978.47000001</v>
      </c>
    </row>
    <row r="115" spans="2:8" ht="24" x14ac:dyDescent="0.2">
      <c r="B115" s="10" t="s">
        <v>43</v>
      </c>
      <c r="C115" s="25">
        <v>0</v>
      </c>
      <c r="D115" s="25">
        <v>0</v>
      </c>
      <c r="E115" s="30">
        <f t="shared" si="17"/>
        <v>0</v>
      </c>
      <c r="F115" s="26">
        <v>0</v>
      </c>
      <c r="G115" s="26">
        <v>0</v>
      </c>
      <c r="H115" s="34">
        <f t="shared" si="16"/>
        <v>0</v>
      </c>
    </row>
    <row r="116" spans="2:8" x14ac:dyDescent="0.2">
      <c r="B116" s="10" t="s">
        <v>44</v>
      </c>
      <c r="C116" s="25">
        <v>0</v>
      </c>
      <c r="D116" s="25">
        <v>0</v>
      </c>
      <c r="E116" s="30">
        <f t="shared" si="17"/>
        <v>0</v>
      </c>
      <c r="F116" s="26">
        <v>0</v>
      </c>
      <c r="G116" s="26">
        <v>0</v>
      </c>
      <c r="H116" s="34">
        <f t="shared" si="16"/>
        <v>0</v>
      </c>
    </row>
    <row r="117" spans="2:8" x14ac:dyDescent="0.2">
      <c r="B117" s="10" t="s">
        <v>45</v>
      </c>
      <c r="C117" s="25">
        <v>0</v>
      </c>
      <c r="D117" s="25">
        <v>0</v>
      </c>
      <c r="E117" s="30">
        <f t="shared" si="17"/>
        <v>0</v>
      </c>
      <c r="F117" s="26">
        <v>0</v>
      </c>
      <c r="G117" s="26">
        <v>0</v>
      </c>
      <c r="H117" s="34">
        <f t="shared" si="16"/>
        <v>0</v>
      </c>
    </row>
    <row r="118" spans="2:8" x14ac:dyDescent="0.2">
      <c r="B118" s="10" t="s">
        <v>46</v>
      </c>
      <c r="C118" s="25">
        <v>79699000.030000001</v>
      </c>
      <c r="D118" s="25">
        <v>9857001.9200000018</v>
      </c>
      <c r="E118" s="30">
        <f t="shared" si="17"/>
        <v>89556001.950000003</v>
      </c>
      <c r="F118" s="26">
        <v>67374287.959999993</v>
      </c>
      <c r="G118" s="26">
        <v>66870771.299999997</v>
      </c>
      <c r="H118" s="34">
        <f t="shared" si="16"/>
        <v>22181713.99000001</v>
      </c>
    </row>
    <row r="119" spans="2:8" x14ac:dyDescent="0.2">
      <c r="B119" s="10" t="s">
        <v>47</v>
      </c>
      <c r="C119" s="25">
        <v>0</v>
      </c>
      <c r="D119" s="25">
        <v>0</v>
      </c>
      <c r="E119" s="30">
        <f t="shared" si="17"/>
        <v>0</v>
      </c>
      <c r="F119" s="26">
        <v>0</v>
      </c>
      <c r="G119" s="26">
        <v>0</v>
      </c>
      <c r="H119" s="34">
        <f t="shared" si="16"/>
        <v>0</v>
      </c>
    </row>
    <row r="120" spans="2:8" ht="24" x14ac:dyDescent="0.2">
      <c r="B120" s="10" t="s">
        <v>48</v>
      </c>
      <c r="C120" s="25">
        <v>673203.84</v>
      </c>
      <c r="D120" s="25">
        <v>1052355.33</v>
      </c>
      <c r="E120" s="30">
        <f t="shared" si="17"/>
        <v>1725559.17</v>
      </c>
      <c r="F120" s="26">
        <v>1725559.17</v>
      </c>
      <c r="G120" s="26">
        <v>1725559.17</v>
      </c>
      <c r="H120" s="34">
        <f t="shared" si="16"/>
        <v>0</v>
      </c>
    </row>
    <row r="121" spans="2:8" x14ac:dyDescent="0.2">
      <c r="B121" s="10" t="s">
        <v>49</v>
      </c>
      <c r="C121" s="25">
        <v>0</v>
      </c>
      <c r="D121" s="25">
        <v>16225164</v>
      </c>
      <c r="E121" s="30">
        <f t="shared" si="17"/>
        <v>16225164</v>
      </c>
      <c r="F121" s="26">
        <v>16211899.52</v>
      </c>
      <c r="G121" s="26">
        <v>16211899.52</v>
      </c>
      <c r="H121" s="34">
        <f t="shared" si="16"/>
        <v>13264.480000000447</v>
      </c>
    </row>
    <row r="122" spans="2:8" x14ac:dyDescent="0.2">
      <c r="B122" s="10" t="s">
        <v>50</v>
      </c>
      <c r="C122" s="25">
        <v>0</v>
      </c>
      <c r="D122" s="25">
        <v>0</v>
      </c>
      <c r="E122" s="30">
        <f t="shared" si="17"/>
        <v>0</v>
      </c>
      <c r="F122" s="26">
        <v>0</v>
      </c>
      <c r="G122" s="26">
        <v>0</v>
      </c>
      <c r="H122" s="34">
        <f t="shared" si="16"/>
        <v>0</v>
      </c>
    </row>
    <row r="123" spans="2:8" x14ac:dyDescent="0.2">
      <c r="B123" s="10" t="s">
        <v>51</v>
      </c>
      <c r="C123" s="25">
        <v>0</v>
      </c>
      <c r="D123" s="25">
        <v>0</v>
      </c>
      <c r="E123" s="30">
        <f t="shared" si="17"/>
        <v>0</v>
      </c>
      <c r="F123" s="26">
        <v>0</v>
      </c>
      <c r="G123" s="26">
        <v>0</v>
      </c>
      <c r="H123" s="34">
        <f t="shared" si="16"/>
        <v>0</v>
      </c>
    </row>
    <row r="124" spans="2:8" ht="24" customHeight="1" x14ac:dyDescent="0.2">
      <c r="B124" s="20" t="s">
        <v>52</v>
      </c>
      <c r="C124" s="7">
        <f>SUM(C125:C133)</f>
        <v>1160000</v>
      </c>
      <c r="D124" s="7">
        <f t="shared" ref="D124:H124" si="21">SUM(D125:D133)</f>
        <v>7828990.3400000008</v>
      </c>
      <c r="E124" s="29">
        <f t="shared" si="21"/>
        <v>8988990.3400000017</v>
      </c>
      <c r="F124" s="7">
        <f t="shared" si="21"/>
        <v>5164177.91</v>
      </c>
      <c r="G124" s="7">
        <f t="shared" si="21"/>
        <v>5080077.91</v>
      </c>
      <c r="H124" s="29">
        <f t="shared" si="21"/>
        <v>3824812.43</v>
      </c>
    </row>
    <row r="125" spans="2:8" x14ac:dyDescent="0.2">
      <c r="B125" s="10" t="s">
        <v>53</v>
      </c>
      <c r="C125" s="25">
        <v>1000000</v>
      </c>
      <c r="D125" s="25">
        <v>1543554.8200000003</v>
      </c>
      <c r="E125" s="30">
        <f t="shared" si="17"/>
        <v>2543554.8200000003</v>
      </c>
      <c r="F125" s="26">
        <v>0</v>
      </c>
      <c r="G125" s="26">
        <v>0</v>
      </c>
      <c r="H125" s="34">
        <f t="shared" si="16"/>
        <v>2543554.8200000003</v>
      </c>
    </row>
    <row r="126" spans="2:8" x14ac:dyDescent="0.2">
      <c r="B126" s="10" t="s">
        <v>54</v>
      </c>
      <c r="C126" s="25">
        <v>0</v>
      </c>
      <c r="D126" s="25">
        <v>124274.1</v>
      </c>
      <c r="E126" s="30">
        <f t="shared" si="17"/>
        <v>124274.1</v>
      </c>
      <c r="F126" s="26">
        <v>84100</v>
      </c>
      <c r="G126" s="26">
        <v>0</v>
      </c>
      <c r="H126" s="34">
        <f t="shared" si="16"/>
        <v>40174.100000000006</v>
      </c>
    </row>
    <row r="127" spans="2:8" ht="24" x14ac:dyDescent="0.2">
      <c r="B127" s="10" t="s">
        <v>55</v>
      </c>
      <c r="C127" s="25">
        <v>0</v>
      </c>
      <c r="D127" s="25">
        <v>0</v>
      </c>
      <c r="E127" s="30">
        <f t="shared" si="17"/>
        <v>0</v>
      </c>
      <c r="F127" s="26">
        <v>0</v>
      </c>
      <c r="G127" s="26">
        <v>0</v>
      </c>
      <c r="H127" s="34">
        <f t="shared" si="16"/>
        <v>0</v>
      </c>
    </row>
    <row r="128" spans="2:8" x14ac:dyDescent="0.2">
      <c r="B128" s="10" t="s">
        <v>56</v>
      </c>
      <c r="C128" s="25">
        <v>0</v>
      </c>
      <c r="D128" s="25">
        <v>6091273.1200000001</v>
      </c>
      <c r="E128" s="30">
        <f t="shared" si="17"/>
        <v>6091273.1200000001</v>
      </c>
      <c r="F128" s="26">
        <v>4980377.91</v>
      </c>
      <c r="G128" s="26">
        <v>4980377.91</v>
      </c>
      <c r="H128" s="34">
        <f t="shared" si="16"/>
        <v>1110895.21</v>
      </c>
    </row>
    <row r="129" spans="2:8" x14ac:dyDescent="0.2">
      <c r="B129" s="10" t="s">
        <v>57</v>
      </c>
      <c r="C129" s="25">
        <v>0</v>
      </c>
      <c r="D129" s="25">
        <v>0</v>
      </c>
      <c r="E129" s="30">
        <f t="shared" si="17"/>
        <v>0</v>
      </c>
      <c r="F129" s="26">
        <v>0</v>
      </c>
      <c r="G129" s="26">
        <v>0</v>
      </c>
      <c r="H129" s="34">
        <f t="shared" si="16"/>
        <v>0</v>
      </c>
    </row>
    <row r="130" spans="2:8" x14ac:dyDescent="0.2">
      <c r="B130" s="10" t="s">
        <v>58</v>
      </c>
      <c r="C130" s="25">
        <v>160000</v>
      </c>
      <c r="D130" s="25">
        <v>69888.299999999988</v>
      </c>
      <c r="E130" s="30">
        <f t="shared" si="17"/>
        <v>229888.3</v>
      </c>
      <c r="F130" s="26">
        <v>99700</v>
      </c>
      <c r="G130" s="26">
        <v>99700</v>
      </c>
      <c r="H130" s="34">
        <f t="shared" si="16"/>
        <v>130188.29999999999</v>
      </c>
    </row>
    <row r="131" spans="2:8" x14ac:dyDescent="0.2">
      <c r="B131" s="10" t="s">
        <v>59</v>
      </c>
      <c r="C131" s="25">
        <v>0</v>
      </c>
      <c r="D131" s="25">
        <v>0</v>
      </c>
      <c r="E131" s="30">
        <f t="shared" si="17"/>
        <v>0</v>
      </c>
      <c r="F131" s="26">
        <v>0</v>
      </c>
      <c r="G131" s="25">
        <v>0</v>
      </c>
      <c r="H131" s="34">
        <f t="shared" si="16"/>
        <v>0</v>
      </c>
    </row>
    <row r="132" spans="2:8" x14ac:dyDescent="0.2">
      <c r="B132" s="10" t="s">
        <v>60</v>
      </c>
      <c r="C132" s="25">
        <v>0</v>
      </c>
      <c r="D132" s="25">
        <v>0</v>
      </c>
      <c r="E132" s="30">
        <f t="shared" si="17"/>
        <v>0</v>
      </c>
      <c r="F132" s="26">
        <v>0</v>
      </c>
      <c r="G132" s="25">
        <v>0</v>
      </c>
      <c r="H132" s="34">
        <f t="shared" si="16"/>
        <v>0</v>
      </c>
    </row>
    <row r="133" spans="2:8" x14ac:dyDescent="0.2">
      <c r="B133" s="10" t="s">
        <v>61</v>
      </c>
      <c r="C133" s="25">
        <v>0</v>
      </c>
      <c r="D133" s="25">
        <v>0</v>
      </c>
      <c r="E133" s="30">
        <f t="shared" si="17"/>
        <v>0</v>
      </c>
      <c r="F133" s="26">
        <v>0</v>
      </c>
      <c r="G133" s="25">
        <v>0</v>
      </c>
      <c r="H133" s="34">
        <f t="shared" si="16"/>
        <v>0</v>
      </c>
    </row>
    <row r="134" spans="2:8" x14ac:dyDescent="0.2">
      <c r="B134" s="19" t="s">
        <v>62</v>
      </c>
      <c r="C134" s="7">
        <f>SUM(C135:C137)</f>
        <v>172444681.81</v>
      </c>
      <c r="D134" s="7">
        <f t="shared" ref="D134:H134" si="22">SUM(D135:D137)</f>
        <v>61755602.970000014</v>
      </c>
      <c r="E134" s="29">
        <f t="shared" si="22"/>
        <v>234200284.78000003</v>
      </c>
      <c r="F134" s="7">
        <f t="shared" si="22"/>
        <v>81496440.359999999</v>
      </c>
      <c r="G134" s="7">
        <f t="shared" si="22"/>
        <v>75550263.980000004</v>
      </c>
      <c r="H134" s="29">
        <f t="shared" si="22"/>
        <v>152703844.42000002</v>
      </c>
    </row>
    <row r="135" spans="2:8" x14ac:dyDescent="0.2">
      <c r="B135" s="10" t="s">
        <v>63</v>
      </c>
      <c r="C135" s="25">
        <v>151016110.36000001</v>
      </c>
      <c r="D135" s="26">
        <v>53184174.420000017</v>
      </c>
      <c r="E135" s="30">
        <f t="shared" si="17"/>
        <v>204200284.78000003</v>
      </c>
      <c r="F135" s="26">
        <v>74287242.170000002</v>
      </c>
      <c r="G135" s="26">
        <v>68341065.790000007</v>
      </c>
      <c r="H135" s="34">
        <f t="shared" si="16"/>
        <v>129913042.61000003</v>
      </c>
    </row>
    <row r="136" spans="2:8" x14ac:dyDescent="0.2">
      <c r="B136" s="10" t="s">
        <v>64</v>
      </c>
      <c r="C136" s="25">
        <v>21428571.449999999</v>
      </c>
      <c r="D136" s="26">
        <v>8571428.549999997</v>
      </c>
      <c r="E136" s="30">
        <f t="shared" si="17"/>
        <v>29999999.999999996</v>
      </c>
      <c r="F136" s="26">
        <v>7209198.1900000004</v>
      </c>
      <c r="G136" s="26">
        <v>7209198.1900000004</v>
      </c>
      <c r="H136" s="34">
        <f t="shared" si="16"/>
        <v>22790801.809999995</v>
      </c>
    </row>
    <row r="137" spans="2:8" x14ac:dyDescent="0.2">
      <c r="B137" s="10" t="s">
        <v>65</v>
      </c>
      <c r="C137" s="25">
        <v>0</v>
      </c>
      <c r="D137" s="26">
        <v>0</v>
      </c>
      <c r="E137" s="30">
        <f t="shared" si="17"/>
        <v>0</v>
      </c>
      <c r="F137" s="26">
        <v>0</v>
      </c>
      <c r="G137" s="26">
        <v>0</v>
      </c>
      <c r="H137" s="34">
        <f t="shared" si="16"/>
        <v>0</v>
      </c>
    </row>
    <row r="138" spans="2:8" ht="22.15" customHeight="1" x14ac:dyDescent="0.2">
      <c r="B138" s="20" t="s">
        <v>66</v>
      </c>
      <c r="C138" s="7">
        <f>SUM(C139:C146)</f>
        <v>0</v>
      </c>
      <c r="D138" s="7">
        <f t="shared" ref="D138:H138" si="23">SUM(D139:D146)</f>
        <v>0</v>
      </c>
      <c r="E138" s="29">
        <f t="shared" si="23"/>
        <v>0</v>
      </c>
      <c r="F138" s="7">
        <f t="shared" si="23"/>
        <v>0</v>
      </c>
      <c r="G138" s="7">
        <f t="shared" si="23"/>
        <v>0</v>
      </c>
      <c r="H138" s="29">
        <f t="shared" si="23"/>
        <v>0</v>
      </c>
    </row>
    <row r="139" spans="2:8" ht="24" x14ac:dyDescent="0.2">
      <c r="B139" s="10" t="s">
        <v>67</v>
      </c>
      <c r="C139" s="25">
        <v>0</v>
      </c>
      <c r="D139" s="26">
        <v>0</v>
      </c>
      <c r="E139" s="30">
        <f t="shared" si="17"/>
        <v>0</v>
      </c>
      <c r="F139" s="26">
        <v>0</v>
      </c>
      <c r="G139" s="26">
        <v>0</v>
      </c>
      <c r="H139" s="34">
        <f t="shared" si="16"/>
        <v>0</v>
      </c>
    </row>
    <row r="140" spans="2:8" x14ac:dyDescent="0.2">
      <c r="B140" s="10" t="s">
        <v>68</v>
      </c>
      <c r="C140" s="25">
        <v>0</v>
      </c>
      <c r="D140" s="26">
        <v>0</v>
      </c>
      <c r="E140" s="30">
        <f t="shared" si="17"/>
        <v>0</v>
      </c>
      <c r="F140" s="26">
        <v>0</v>
      </c>
      <c r="G140" s="26">
        <v>0</v>
      </c>
      <c r="H140" s="34">
        <f t="shared" si="16"/>
        <v>0</v>
      </c>
    </row>
    <row r="141" spans="2:8" x14ac:dyDescent="0.2">
      <c r="B141" s="10" t="s">
        <v>69</v>
      </c>
      <c r="C141" s="25">
        <v>0</v>
      </c>
      <c r="D141" s="26">
        <v>0</v>
      </c>
      <c r="E141" s="30">
        <f t="shared" si="17"/>
        <v>0</v>
      </c>
      <c r="F141" s="26">
        <v>0</v>
      </c>
      <c r="G141" s="26">
        <v>0</v>
      </c>
      <c r="H141" s="34">
        <f t="shared" si="16"/>
        <v>0</v>
      </c>
    </row>
    <row r="142" spans="2:8" x14ac:dyDescent="0.2">
      <c r="B142" s="10" t="s">
        <v>70</v>
      </c>
      <c r="C142" s="25">
        <v>0</v>
      </c>
      <c r="D142" s="26">
        <v>0</v>
      </c>
      <c r="E142" s="30">
        <f t="shared" si="17"/>
        <v>0</v>
      </c>
      <c r="F142" s="26">
        <v>0</v>
      </c>
      <c r="G142" s="26">
        <v>0</v>
      </c>
      <c r="H142" s="34">
        <f t="shared" si="16"/>
        <v>0</v>
      </c>
    </row>
    <row r="143" spans="2:8" ht="24" x14ac:dyDescent="0.2">
      <c r="B143" s="10" t="s">
        <v>71</v>
      </c>
      <c r="C143" s="25">
        <v>0</v>
      </c>
      <c r="D143" s="26">
        <v>0</v>
      </c>
      <c r="E143" s="30">
        <f t="shared" si="17"/>
        <v>0</v>
      </c>
      <c r="F143" s="26">
        <v>0</v>
      </c>
      <c r="G143" s="26">
        <v>0</v>
      </c>
      <c r="H143" s="34">
        <f t="shared" si="16"/>
        <v>0</v>
      </c>
    </row>
    <row r="144" spans="2:8" ht="24" x14ac:dyDescent="0.2">
      <c r="B144" s="10" t="s">
        <v>72</v>
      </c>
      <c r="C144" s="25">
        <v>0</v>
      </c>
      <c r="D144" s="26">
        <v>0</v>
      </c>
      <c r="E144" s="30">
        <f t="shared" si="17"/>
        <v>0</v>
      </c>
      <c r="F144" s="26">
        <v>0</v>
      </c>
      <c r="G144" s="26">
        <v>0</v>
      </c>
      <c r="H144" s="34">
        <f t="shared" si="16"/>
        <v>0</v>
      </c>
    </row>
    <row r="145" spans="2:8" x14ac:dyDescent="0.2">
      <c r="B145" s="10" t="s">
        <v>73</v>
      </c>
      <c r="C145" s="25">
        <v>0</v>
      </c>
      <c r="D145" s="26">
        <v>0</v>
      </c>
      <c r="E145" s="30">
        <f t="shared" si="17"/>
        <v>0</v>
      </c>
      <c r="F145" s="26">
        <v>0</v>
      </c>
      <c r="G145" s="26">
        <v>0</v>
      </c>
      <c r="H145" s="34">
        <f t="shared" si="16"/>
        <v>0</v>
      </c>
    </row>
    <row r="146" spans="2:8" ht="24" x14ac:dyDescent="0.2">
      <c r="B146" s="10" t="s">
        <v>74</v>
      </c>
      <c r="C146" s="25">
        <v>0</v>
      </c>
      <c r="D146" s="26">
        <v>0</v>
      </c>
      <c r="E146" s="30">
        <f t="shared" si="17"/>
        <v>0</v>
      </c>
      <c r="F146" s="26">
        <v>0</v>
      </c>
      <c r="G146" s="26">
        <v>0</v>
      </c>
      <c r="H146" s="34">
        <f t="shared" si="16"/>
        <v>0</v>
      </c>
    </row>
    <row r="147" spans="2:8" x14ac:dyDescent="0.2">
      <c r="B147" s="19" t="s">
        <v>75</v>
      </c>
      <c r="C147" s="7">
        <f>SUM(C148:C150)</f>
        <v>0</v>
      </c>
      <c r="D147" s="7">
        <f t="shared" ref="D147:H147" si="24">SUM(D148:D150)</f>
        <v>0</v>
      </c>
      <c r="E147" s="29">
        <f t="shared" si="24"/>
        <v>0</v>
      </c>
      <c r="F147" s="7">
        <f t="shared" si="24"/>
        <v>0</v>
      </c>
      <c r="G147" s="7">
        <f t="shared" si="24"/>
        <v>0</v>
      </c>
      <c r="H147" s="29">
        <f t="shared" si="24"/>
        <v>0</v>
      </c>
    </row>
    <row r="148" spans="2:8" x14ac:dyDescent="0.2">
      <c r="B148" s="15" t="s">
        <v>76</v>
      </c>
      <c r="C148" s="25">
        <v>0</v>
      </c>
      <c r="D148" s="26">
        <v>0</v>
      </c>
      <c r="E148" s="30">
        <f t="shared" si="17"/>
        <v>0</v>
      </c>
      <c r="F148" s="26">
        <v>0</v>
      </c>
      <c r="G148" s="26">
        <v>0</v>
      </c>
      <c r="H148" s="34">
        <f t="shared" si="16"/>
        <v>0</v>
      </c>
    </row>
    <row r="149" spans="2:8" x14ac:dyDescent="0.2">
      <c r="B149" s="15" t="s">
        <v>77</v>
      </c>
      <c r="C149" s="25">
        <v>0</v>
      </c>
      <c r="D149" s="26">
        <v>0</v>
      </c>
      <c r="E149" s="30">
        <f t="shared" si="17"/>
        <v>0</v>
      </c>
      <c r="F149" s="26">
        <v>0</v>
      </c>
      <c r="G149" s="26">
        <v>0</v>
      </c>
      <c r="H149" s="34">
        <f t="shared" si="16"/>
        <v>0</v>
      </c>
    </row>
    <row r="150" spans="2:8" x14ac:dyDescent="0.2">
      <c r="B150" s="15" t="s">
        <v>78</v>
      </c>
      <c r="C150" s="25">
        <v>0</v>
      </c>
      <c r="D150" s="26">
        <v>0</v>
      </c>
      <c r="E150" s="30">
        <f t="shared" si="17"/>
        <v>0</v>
      </c>
      <c r="F150" s="26">
        <v>0</v>
      </c>
      <c r="G150" s="26">
        <v>0</v>
      </c>
      <c r="H150" s="34">
        <f t="shared" si="16"/>
        <v>0</v>
      </c>
    </row>
    <row r="151" spans="2:8" x14ac:dyDescent="0.2">
      <c r="B151" s="19" t="s">
        <v>79</v>
      </c>
      <c r="C151" s="7">
        <f>SUM(C152:C158)</f>
        <v>51004273.649999999</v>
      </c>
      <c r="D151" s="7">
        <f t="shared" ref="D151:H151" si="25">SUM(D152:D158)</f>
        <v>-8835628.0499999989</v>
      </c>
      <c r="E151" s="29">
        <f t="shared" si="25"/>
        <v>42168645.600000001</v>
      </c>
      <c r="F151" s="7">
        <f t="shared" si="25"/>
        <v>13007206.890000001</v>
      </c>
      <c r="G151" s="7">
        <f t="shared" si="25"/>
        <v>13007206.890000001</v>
      </c>
      <c r="H151" s="29">
        <f t="shared" si="25"/>
        <v>29161438.710000001</v>
      </c>
    </row>
    <row r="152" spans="2:8" x14ac:dyDescent="0.2">
      <c r="B152" s="10" t="s">
        <v>80</v>
      </c>
      <c r="C152" s="25">
        <v>47548325.850000001</v>
      </c>
      <c r="D152" s="26">
        <v>-15000000</v>
      </c>
      <c r="E152" s="30">
        <f t="shared" si="17"/>
        <v>32548325.850000001</v>
      </c>
      <c r="F152" s="26">
        <v>10742943.4</v>
      </c>
      <c r="G152" s="26">
        <v>10742943.4</v>
      </c>
      <c r="H152" s="34">
        <f t="shared" si="16"/>
        <v>21805382.450000003</v>
      </c>
    </row>
    <row r="153" spans="2:8" x14ac:dyDescent="0.2">
      <c r="B153" s="10" t="s">
        <v>81</v>
      </c>
      <c r="C153" s="25">
        <v>3455947.8</v>
      </c>
      <c r="D153" s="26">
        <v>5529516.46</v>
      </c>
      <c r="E153" s="30">
        <f t="shared" si="17"/>
        <v>8985464.2599999998</v>
      </c>
      <c r="F153" s="26">
        <v>1629408</v>
      </c>
      <c r="G153" s="26">
        <v>1629408</v>
      </c>
      <c r="H153" s="34">
        <f t="shared" si="16"/>
        <v>7356056.2599999998</v>
      </c>
    </row>
    <row r="154" spans="2:8" x14ac:dyDescent="0.2">
      <c r="B154" s="10" t="s">
        <v>82</v>
      </c>
      <c r="C154" s="25">
        <v>0</v>
      </c>
      <c r="D154" s="26">
        <v>0</v>
      </c>
      <c r="E154" s="30">
        <f t="shared" ref="E154:E158" si="26">SUM(C154:D154)</f>
        <v>0</v>
      </c>
      <c r="F154" s="26">
        <v>0</v>
      </c>
      <c r="G154" s="26">
        <v>0</v>
      </c>
      <c r="H154" s="34">
        <f t="shared" ref="H154:H158" si="27">SUM(E154-F154)</f>
        <v>0</v>
      </c>
    </row>
    <row r="155" spans="2:8" x14ac:dyDescent="0.2">
      <c r="B155" s="10" t="s">
        <v>83</v>
      </c>
      <c r="C155" s="25">
        <v>0</v>
      </c>
      <c r="D155" s="26">
        <v>634855.49</v>
      </c>
      <c r="E155" s="30">
        <f t="shared" si="26"/>
        <v>634855.49</v>
      </c>
      <c r="F155" s="26">
        <v>634855.49</v>
      </c>
      <c r="G155" s="26">
        <v>634855.49</v>
      </c>
      <c r="H155" s="34">
        <f t="shared" si="27"/>
        <v>0</v>
      </c>
    </row>
    <row r="156" spans="2:8" x14ac:dyDescent="0.2">
      <c r="B156" s="10" t="s">
        <v>84</v>
      </c>
      <c r="C156" s="25">
        <v>0</v>
      </c>
      <c r="D156" s="26">
        <v>0</v>
      </c>
      <c r="E156" s="30">
        <f t="shared" si="26"/>
        <v>0</v>
      </c>
      <c r="F156" s="26">
        <v>0</v>
      </c>
      <c r="G156" s="26">
        <v>0</v>
      </c>
      <c r="H156" s="34">
        <f t="shared" si="27"/>
        <v>0</v>
      </c>
    </row>
    <row r="157" spans="2:8" x14ac:dyDescent="0.2">
      <c r="B157" s="10" t="s">
        <v>85</v>
      </c>
      <c r="C157" s="25">
        <v>0</v>
      </c>
      <c r="D157" s="26">
        <v>0</v>
      </c>
      <c r="E157" s="30">
        <f t="shared" si="26"/>
        <v>0</v>
      </c>
      <c r="F157" s="26">
        <v>0</v>
      </c>
      <c r="G157" s="26">
        <v>0</v>
      </c>
      <c r="H157" s="34">
        <f t="shared" si="27"/>
        <v>0</v>
      </c>
    </row>
    <row r="158" spans="2:8" ht="25.15" customHeight="1" x14ac:dyDescent="0.2">
      <c r="B158" s="10" t="s">
        <v>86</v>
      </c>
      <c r="C158" s="25">
        <v>0</v>
      </c>
      <c r="D158" s="26">
        <v>0</v>
      </c>
      <c r="E158" s="30">
        <f t="shared" si="26"/>
        <v>0</v>
      </c>
      <c r="F158" s="26">
        <v>0</v>
      </c>
      <c r="G158" s="26">
        <v>0</v>
      </c>
      <c r="H158" s="34">
        <f t="shared" si="27"/>
        <v>0</v>
      </c>
    </row>
    <row r="159" spans="2:8" ht="12" customHeight="1" x14ac:dyDescent="0.2">
      <c r="B159" s="22"/>
      <c r="C159" s="11"/>
      <c r="D159" s="11"/>
      <c r="E159" s="30"/>
      <c r="F159" s="11"/>
      <c r="G159" s="11"/>
      <c r="H159" s="30"/>
    </row>
    <row r="160" spans="2:8" x14ac:dyDescent="0.2">
      <c r="B160" s="23" t="s">
        <v>88</v>
      </c>
      <c r="C160" s="24">
        <f>SUM(C10,C85)</f>
        <v>3647907016.25</v>
      </c>
      <c r="D160" s="24">
        <f t="shared" ref="D160:G160" si="28">SUM(D10,D85)</f>
        <v>666498639.41999984</v>
      </c>
      <c r="E160" s="32">
        <f>SUM(E10,E85)</f>
        <v>4314405655.6700001</v>
      </c>
      <c r="F160" s="24">
        <f t="shared" si="28"/>
        <v>3077445286</v>
      </c>
      <c r="G160" s="24">
        <f t="shared" si="28"/>
        <v>2945746288.7299995</v>
      </c>
      <c r="H160" s="32">
        <f>SUM(H10,H85)</f>
        <v>1236960369.6699998</v>
      </c>
    </row>
    <row r="162" s="35" customFormat="1" x14ac:dyDescent="0.2"/>
    <row r="163" s="35" customFormat="1" x14ac:dyDescent="0.2"/>
    <row r="164" s="35" customFormat="1" x14ac:dyDescent="0.2"/>
    <row r="165" s="35" customFormat="1" x14ac:dyDescent="0.2"/>
    <row r="166" s="35" customFormat="1" x14ac:dyDescent="0.2"/>
    <row r="167" s="35" customFormat="1" x14ac:dyDescent="0.2"/>
    <row r="168" s="35" customFormat="1" x14ac:dyDescent="0.2"/>
    <row r="169" s="35" customFormat="1" x14ac:dyDescent="0.2"/>
    <row r="170" s="35" customFormat="1" x14ac:dyDescent="0.2"/>
    <row r="171" s="35" customFormat="1" x14ac:dyDescent="0.2"/>
    <row r="172" s="35" customFormat="1" x14ac:dyDescent="0.2"/>
    <row r="173" s="35" customFormat="1" x14ac:dyDescent="0.2"/>
    <row r="174" s="35" customFormat="1" x14ac:dyDescent="0.2"/>
    <row r="175" s="35" customFormat="1" x14ac:dyDescent="0.2"/>
    <row r="176" s="35" customFormat="1" x14ac:dyDescent="0.2"/>
    <row r="177" s="35" customFormat="1" x14ac:dyDescent="0.2"/>
    <row r="178" s="35" customFormat="1" x14ac:dyDescent="0.2"/>
    <row r="179" s="35" customFormat="1" x14ac:dyDescent="0.2"/>
    <row r="180" s="35" customFormat="1" x14ac:dyDescent="0.2"/>
    <row r="181" s="35" customFormat="1" x14ac:dyDescent="0.2"/>
    <row r="182" s="35" customFormat="1" x14ac:dyDescent="0.2"/>
    <row r="183" s="35" customFormat="1" x14ac:dyDescent="0.2"/>
    <row r="184" s="35" customFormat="1" x14ac:dyDescent="0.2"/>
    <row r="185" s="35" customFormat="1" x14ac:dyDescent="0.2"/>
    <row r="186" s="35" customFormat="1" x14ac:dyDescent="0.2"/>
    <row r="187" s="35" customFormat="1" x14ac:dyDescent="0.2"/>
    <row r="188" s="35" customFormat="1" x14ac:dyDescent="0.2"/>
    <row r="189" s="35" customFormat="1" x14ac:dyDescent="0.2"/>
    <row r="190" s="35" customFormat="1" x14ac:dyDescent="0.2"/>
    <row r="191" s="35" customFormat="1" x14ac:dyDescent="0.2"/>
    <row r="192" s="35" customFormat="1" x14ac:dyDescent="0.2"/>
    <row r="193" s="35" customFormat="1" x14ac:dyDescent="0.2"/>
    <row r="194" s="35" customFormat="1" x14ac:dyDescent="0.2"/>
    <row r="195" s="35" customFormat="1" x14ac:dyDescent="0.2"/>
    <row r="196" s="35" customFormat="1" x14ac:dyDescent="0.2"/>
    <row r="197" s="35" customFormat="1" x14ac:dyDescent="0.2"/>
    <row r="198" s="35" customFormat="1" x14ac:dyDescent="0.2"/>
    <row r="199" s="35" customFormat="1" x14ac:dyDescent="0.2"/>
    <row r="200" s="35" customFormat="1" x14ac:dyDescent="0.2"/>
    <row r="201" s="35" customFormat="1" x14ac:dyDescent="0.2"/>
    <row r="202" s="35" customFormat="1" x14ac:dyDescent="0.2"/>
    <row r="203" s="35" customFormat="1" x14ac:dyDescent="0.2"/>
    <row r="204" s="35" customFormat="1" x14ac:dyDescent="0.2"/>
    <row r="205" s="35" customFormat="1" x14ac:dyDescent="0.2"/>
  </sheetData>
  <sheetProtection password="F376" sheet="1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rintOptions horizontalCentered="1"/>
  <pageMargins left="0.23622047244094491" right="0.23622047244094491" top="0.94488188976377963" bottom="0.74803149606299213" header="0.31496062992125984" footer="0.31496062992125984"/>
  <pageSetup scale="53" fitToHeight="2" orientation="portrait"/>
  <headerFooter differentFirst="1">
    <oddHeader>&amp;C&amp;G</oddHeader>
    <firstFooter>&amp;C“Bajo protesta de decir verdad declaramos que los Estados Financieros y sus notas, son razonablemente correctos y son responsabilidad del emisor.” 
 Sello Digital: 4792530000202200002doTrimestre000020220725094153</first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2022-04-20T18:46:39Z</cp:lastPrinted>
  <dcterms:created xsi:type="dcterms:W3CDTF">2020-01-08T21:14:59Z</dcterms:created>
  <dcterms:modified xsi:type="dcterms:W3CDTF">2022-10-28T19:51:49Z</dcterms:modified>
</cp:coreProperties>
</file>